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65cb969f1e1913e0/Downloads/"/>
    </mc:Choice>
  </mc:AlternateContent>
  <xr:revisionPtr revIDLastSave="90" documentId="8_{8CF64165-0E82-4F73-81B2-53D9D4612044}" xr6:coauthVersionLast="47" xr6:coauthVersionMax="47" xr10:uidLastSave="{B55594FC-0618-4098-90B7-C5CB0C0209E5}"/>
  <bookViews>
    <workbookView xWindow="-28920" yWindow="-120" windowWidth="29040" windowHeight="15840" xr2:uid="{3A25E2D9-F27D-42E9-A5D3-6654ABBA2AEB}"/>
  </bookViews>
  <sheets>
    <sheet name="Hoja2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32" i="2" l="1"/>
  <c r="J29" i="2"/>
  <c r="J26" i="2"/>
  <c r="J17" i="2"/>
  <c r="J14" i="2"/>
  <c r="J20" i="2"/>
  <c r="J8" i="2"/>
  <c r="J98" i="2"/>
  <c r="K98" i="2" s="1"/>
  <c r="J95" i="2"/>
  <c r="K95" i="2" s="1"/>
  <c r="J92" i="2"/>
  <c r="K92" i="2" s="1"/>
  <c r="J89" i="2"/>
  <c r="K89" i="2" s="1"/>
  <c r="J86" i="2"/>
  <c r="K86" i="2" s="1"/>
  <c r="J77" i="2"/>
  <c r="K77" i="2" s="1"/>
  <c r="J80" i="2"/>
  <c r="K80" i="2" s="1"/>
  <c r="J83" i="2"/>
  <c r="K83" i="2" s="1"/>
  <c r="J74" i="2"/>
  <c r="K74" i="2" s="1"/>
  <c r="J65" i="2"/>
  <c r="K65" i="2" s="1"/>
  <c r="J62" i="2"/>
  <c r="K62" i="2" s="1"/>
  <c r="J59" i="2"/>
  <c r="K59" i="2" s="1"/>
  <c r="J41" i="2"/>
  <c r="K41" i="2" s="1"/>
  <c r="J44" i="2"/>
  <c r="K44" i="2" s="1"/>
  <c r="J47" i="2"/>
  <c r="K47" i="2" s="1"/>
  <c r="J50" i="2"/>
  <c r="K50" i="2" s="1"/>
  <c r="J53" i="2"/>
  <c r="K53" i="2" s="1"/>
  <c r="J56" i="2"/>
  <c r="K56" i="2" s="1"/>
  <c r="J11" i="2"/>
  <c r="J23" i="2"/>
</calcChain>
</file>

<file path=xl/sharedStrings.xml><?xml version="1.0" encoding="utf-8"?>
<sst xmlns="http://schemas.openxmlformats.org/spreadsheetml/2006/main" count="100" uniqueCount="40">
  <si>
    <t>Descripción</t>
  </si>
  <si>
    <t>SERVICIOS NO GRAV</t>
  </si>
  <si>
    <t>IMP. P.A.I.S. 2019^</t>
  </si>
  <si>
    <t>RG 5272/2022 AFIP (IMP. BS. PERSONALES)^</t>
  </si>
  <si>
    <t>RG 5232/2022 AFIP (IMP. GANANCIAS)^</t>
  </si>
  <si>
    <t>USD 100</t>
  </si>
  <si>
    <t xml:space="preserve">Tipo de cambio </t>
  </si>
  <si>
    <t>USD</t>
  </si>
  <si>
    <t>EURO</t>
  </si>
  <si>
    <t>REAL</t>
  </si>
  <si>
    <t>SERVICIOS EXENTO</t>
  </si>
  <si>
    <t>SERVICIOS GRAV 21%</t>
  </si>
  <si>
    <t>SERVICIOS GRAV 10,5%</t>
  </si>
  <si>
    <t>IVA 21%</t>
  </si>
  <si>
    <t>Total Asignacion ARS</t>
  </si>
  <si>
    <t>Total Asignacion USD</t>
  </si>
  <si>
    <t>Total Asignacion EUR</t>
  </si>
  <si>
    <t>IVA 10.5%</t>
  </si>
  <si>
    <t xml:space="preserve">MONEDA </t>
  </si>
  <si>
    <t>ARS</t>
  </si>
  <si>
    <t>EUR</t>
  </si>
  <si>
    <t>USD 150</t>
  </si>
  <si>
    <t>USD 50</t>
  </si>
  <si>
    <t>-</t>
  </si>
  <si>
    <t>USD 60</t>
  </si>
  <si>
    <t>FACTURAR EN</t>
  </si>
  <si>
    <t>*(Cotiz Euro)</t>
  </si>
  <si>
    <t>*(Cotiz Dolar)</t>
  </si>
  <si>
    <t>USD 150 ($200) = $30000,00</t>
  </si>
  <si>
    <t>USD 100 ($200) = $20000,00</t>
  </si>
  <si>
    <t>USD 50 ($200) = $10000,00</t>
  </si>
  <si>
    <t>Saldo por facturar ARS</t>
  </si>
  <si>
    <t>Saldo por facturar USD</t>
  </si>
  <si>
    <t>Saldo por facturar EUR</t>
  </si>
  <si>
    <t>Saldo Total en ARS</t>
  </si>
  <si>
    <t>Saldo Total en USD</t>
  </si>
  <si>
    <t>Saldo Total en EUR</t>
  </si>
  <si>
    <t>por FACTURAR</t>
  </si>
  <si>
    <t>Valores Facturados</t>
  </si>
  <si>
    <t>del sistema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</si>
</sst>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[$USD]\ #,##0.00"/>
    <numFmt numFmtId="165" formatCode="[$$-2C0A]\ #,##0.00"/>
    <numFmt numFmtId="166" formatCode="[$EUR]\ #,##0.00"/>
  </numFmts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7"/>
      <color rgb="FF636363"/>
      <name val="Arial"/>
      <family val="2"/>
    </font>
    <font>
      <sz val="10"/>
      <color rgb="FF636363"/>
      <name val="Arial"/>
      <family val="2"/>
    </font>
    <font>
      <b/>
      <sz val="10"/>
      <color rgb="FF636363"/>
      <name val="Arial"/>
      <family val="2"/>
    </font>
    <font>
      <b/>
      <sz val="10"/>
      <color theme="1" tint="4.9989318521683403E-2"/>
      <name val="Arial"/>
      <family val="2"/>
    </font>
    <font>
      <b/>
      <sz val="10"/>
      <color rgb="FF00B050"/>
      <name val="Arial"/>
      <family val="2"/>
    </font>
    <font>
      <b/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6"/>
      <color rgb="FFFF000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7F7F7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0">
    <xf numFmtId="0" fontId="0" fillId="0" borderId="0" xfId="0"/>
    <xf numFmtId="0" fontId="4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164" fontId="3" fillId="3" borderId="2" xfId="0" applyNumberFormat="1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165" fontId="3" fillId="2" borderId="1" xfId="0" applyNumberFormat="1" applyFont="1" applyFill="1" applyBorder="1" applyAlignment="1">
      <alignment horizontal="center" vertical="center" wrapText="1"/>
    </xf>
    <xf numFmtId="165" fontId="3" fillId="2" borderId="2" xfId="0" applyNumberFormat="1" applyFont="1" applyFill="1" applyBorder="1" applyAlignment="1">
      <alignment horizontal="center" vertical="center" wrapText="1"/>
    </xf>
    <xf numFmtId="165" fontId="3" fillId="2" borderId="3" xfId="0" applyNumberFormat="1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left" vertical="center" wrapText="1"/>
    </xf>
    <xf numFmtId="165" fontId="3" fillId="3" borderId="1" xfId="0" applyNumberFormat="1" applyFont="1" applyFill="1" applyBorder="1" applyAlignment="1">
      <alignment horizontal="center" vertical="center" wrapText="1"/>
    </xf>
    <xf numFmtId="165" fontId="3" fillId="3" borderId="2" xfId="0" applyNumberFormat="1" applyFont="1" applyFill="1" applyBorder="1" applyAlignment="1">
      <alignment horizontal="center" vertical="center" wrapText="1"/>
    </xf>
    <xf numFmtId="165" fontId="3" fillId="3" borderId="3" xfId="0" applyNumberFormat="1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horizontal="center" vertical="center" wrapText="1"/>
    </xf>
    <xf numFmtId="165" fontId="3" fillId="4" borderId="1" xfId="0" applyNumberFormat="1" applyFont="1" applyFill="1" applyBorder="1" applyAlignment="1">
      <alignment horizontal="center" vertical="center" wrapText="1"/>
    </xf>
    <xf numFmtId="165" fontId="3" fillId="4" borderId="2" xfId="0" applyNumberFormat="1" applyFont="1" applyFill="1" applyBorder="1" applyAlignment="1">
      <alignment horizontal="center" vertical="center" wrapText="1"/>
    </xf>
    <xf numFmtId="165" fontId="3" fillId="4" borderId="3" xfId="0" applyNumberFormat="1" applyFont="1" applyFill="1" applyBorder="1" applyAlignment="1">
      <alignment horizontal="center" vertical="center" wrapText="1"/>
    </xf>
    <xf numFmtId="164" fontId="3" fillId="4" borderId="2" xfId="0" applyNumberFormat="1" applyFont="1" applyFill="1" applyBorder="1" applyAlignment="1">
      <alignment horizontal="center" vertical="center" wrapText="1"/>
    </xf>
    <xf numFmtId="164" fontId="3" fillId="4" borderId="3" xfId="0" applyNumberFormat="1" applyFont="1" applyFill="1" applyBorder="1" applyAlignment="1">
      <alignment horizontal="center" vertical="center" wrapText="1"/>
    </xf>
    <xf numFmtId="164" fontId="3" fillId="2" borderId="2" xfId="0" applyNumberFormat="1" applyFont="1" applyFill="1" applyBorder="1" applyAlignment="1">
      <alignment horizontal="center" vertical="center" wrapText="1"/>
    </xf>
    <xf numFmtId="164" fontId="3" fillId="4" borderId="1" xfId="0" applyNumberFormat="1" applyFont="1" applyFill="1" applyBorder="1" applyAlignment="1">
      <alignment horizontal="center" vertical="center" wrapText="1"/>
    </xf>
    <xf numFmtId="164" fontId="3" fillId="2" borderId="1" xfId="0" applyNumberFormat="1" applyFont="1" applyFill="1" applyBorder="1" applyAlignment="1">
      <alignment horizontal="center" vertical="center" wrapText="1"/>
    </xf>
    <xf numFmtId="164" fontId="3" fillId="2" borderId="3" xfId="0" applyNumberFormat="1" applyFont="1" applyFill="1" applyBorder="1" applyAlignment="1">
      <alignment horizontal="center" vertical="center" wrapText="1"/>
    </xf>
    <xf numFmtId="164" fontId="3" fillId="3" borderId="1" xfId="0" applyNumberFormat="1" applyFont="1" applyFill="1" applyBorder="1" applyAlignment="1">
      <alignment horizontal="center" vertical="center" wrapText="1"/>
    </xf>
    <xf numFmtId="164" fontId="3" fillId="3" borderId="3" xfId="0" applyNumberFormat="1" applyFont="1" applyFill="1" applyBorder="1" applyAlignment="1">
      <alignment horizontal="center" vertical="center" wrapText="1"/>
    </xf>
    <xf numFmtId="166" fontId="3" fillId="4" borderId="1" xfId="0" applyNumberFormat="1" applyFont="1" applyFill="1" applyBorder="1" applyAlignment="1">
      <alignment horizontal="center" vertical="center" wrapText="1"/>
    </xf>
    <xf numFmtId="166" fontId="3" fillId="4" borderId="2" xfId="0" applyNumberFormat="1" applyFont="1" applyFill="1" applyBorder="1" applyAlignment="1">
      <alignment horizontal="center" vertical="center" wrapText="1"/>
    </xf>
    <xf numFmtId="166" fontId="3" fillId="4" borderId="3" xfId="0" applyNumberFormat="1" applyFont="1" applyFill="1" applyBorder="1" applyAlignment="1">
      <alignment horizontal="center" vertical="center" wrapText="1"/>
    </xf>
    <xf numFmtId="166" fontId="3" fillId="2" borderId="2" xfId="0" applyNumberFormat="1" applyFont="1" applyFill="1" applyBorder="1" applyAlignment="1">
      <alignment horizontal="center" vertical="center" wrapText="1"/>
    </xf>
    <xf numFmtId="166" fontId="3" fillId="2" borderId="1" xfId="0" applyNumberFormat="1" applyFont="1" applyFill="1" applyBorder="1" applyAlignment="1">
      <alignment horizontal="center" vertical="center" wrapText="1"/>
    </xf>
    <xf numFmtId="166" fontId="3" fillId="2" borderId="3" xfId="0" applyNumberFormat="1" applyFont="1" applyFill="1" applyBorder="1" applyAlignment="1">
      <alignment horizontal="center" vertical="center" wrapText="1"/>
    </xf>
    <xf numFmtId="166" fontId="3" fillId="3" borderId="1" xfId="0" applyNumberFormat="1" applyFont="1" applyFill="1" applyBorder="1" applyAlignment="1">
      <alignment horizontal="center" vertical="center" wrapText="1"/>
    </xf>
    <xf numFmtId="166" fontId="3" fillId="3" borderId="3" xfId="0" applyNumberFormat="1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center"/>
    </xf>
    <xf numFmtId="0" fontId="1" fillId="6" borderId="4" xfId="0" applyFont="1" applyFill="1" applyBorder="1" applyAlignment="1">
      <alignment horizontal="center"/>
    </xf>
    <xf numFmtId="0" fontId="7" fillId="5" borderId="0" xfId="0" applyFont="1" applyFill="1" applyAlignment="1">
      <alignment horizontal="center"/>
    </xf>
    <xf numFmtId="0" fontId="8" fillId="6" borderId="0" xfId="0" applyFont="1" applyFill="1" applyAlignment="1">
      <alignment horizontal="right"/>
    </xf>
    <xf numFmtId="0" fontId="9" fillId="6" borderId="0" xfId="0" applyFont="1" applyFill="1" applyAlignment="1">
      <alignment horizontal="center" vertical="center"/>
    </xf>
    <xf numFmtId="0" fontId="9" fillId="6" borderId="0" xfId="0" applyFont="1" applyFill="1" applyAlignment="1">
      <alignment horizontal="center"/>
    </xf>
    <xf numFmtId="0" fontId="9" fillId="6" borderId="0" xfId="0" applyFont="1" applyFill="1"/>
    <xf numFmtId="0" fontId="8" fillId="5" borderId="0" xfId="0" applyFont="1" applyFill="1" applyAlignment="1">
      <alignment horizontal="center"/>
    </xf>
    <xf numFmtId="0" fontId="7" fillId="5" borderId="4" xfId="0" applyFont="1" applyFill="1" applyBorder="1" applyAlignment="1">
      <alignment horizontal="center"/>
    </xf>
    <xf numFmtId="0" fontId="7" fillId="5" borderId="4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left" vertical="center" wrapText="1"/>
    </xf>
    <xf numFmtId="0" fontId="4" fillId="3" borderId="2" xfId="0" applyFont="1" applyFill="1" applyBorder="1" applyAlignment="1">
      <alignment horizontal="left" vertical="center" wrapText="1"/>
    </xf>
    <xf numFmtId="0" fontId="4" fillId="3" borderId="3" xfId="0" applyFont="1" applyFill="1" applyBorder="1" applyAlignment="1">
      <alignment horizontal="left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166" fontId="5" fillId="4" borderId="1" xfId="0" applyNumberFormat="1" applyFont="1" applyFill="1" applyBorder="1" applyAlignment="1">
      <alignment horizontal="center" vertical="center" wrapText="1"/>
    </xf>
    <xf numFmtId="166" fontId="5" fillId="4" borderId="2" xfId="0" applyNumberFormat="1" applyFont="1" applyFill="1" applyBorder="1" applyAlignment="1">
      <alignment horizontal="center" vertical="center" wrapText="1"/>
    </xf>
    <xf numFmtId="166" fontId="5" fillId="4" borderId="3" xfId="0" applyNumberFormat="1" applyFont="1" applyFill="1" applyBorder="1" applyAlignment="1">
      <alignment horizontal="center" vertical="center" wrapText="1"/>
    </xf>
    <xf numFmtId="166" fontId="6" fillId="4" borderId="1" xfId="0" applyNumberFormat="1" applyFont="1" applyFill="1" applyBorder="1" applyAlignment="1">
      <alignment horizontal="center" vertical="center" wrapText="1"/>
    </xf>
    <xf numFmtId="166" fontId="6" fillId="4" borderId="2" xfId="0" applyNumberFormat="1" applyFont="1" applyFill="1" applyBorder="1" applyAlignment="1">
      <alignment horizontal="center" vertical="center" wrapText="1"/>
    </xf>
    <xf numFmtId="166" fontId="6" fillId="4" borderId="3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4" fillId="2" borderId="2" xfId="0" applyFont="1" applyFill="1" applyBorder="1" applyAlignment="1">
      <alignment horizontal="left" vertical="center" wrapText="1"/>
    </xf>
    <xf numFmtId="0" fontId="4" fillId="2" borderId="3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left" vertical="center" wrapText="1"/>
    </xf>
    <xf numFmtId="0" fontId="4" fillId="4" borderId="2" xfId="0" applyFont="1" applyFill="1" applyBorder="1" applyAlignment="1">
      <alignment horizontal="left" vertical="center" wrapText="1"/>
    </xf>
    <xf numFmtId="0" fontId="4" fillId="4" borderId="3" xfId="0" applyFont="1" applyFill="1" applyBorder="1" applyAlignment="1">
      <alignment horizontal="left" vertical="center" wrapText="1"/>
    </xf>
    <xf numFmtId="165" fontId="4" fillId="4" borderId="1" xfId="0" applyNumberFormat="1" applyFont="1" applyFill="1" applyBorder="1" applyAlignment="1">
      <alignment horizontal="center" vertical="center" wrapText="1"/>
    </xf>
    <xf numFmtId="165" fontId="4" fillId="4" borderId="2" xfId="0" applyNumberFormat="1" applyFont="1" applyFill="1" applyBorder="1" applyAlignment="1">
      <alignment horizontal="center" vertical="center" wrapText="1"/>
    </xf>
    <xf numFmtId="165" fontId="4" fillId="4" borderId="3" xfId="0" applyNumberFormat="1" applyFont="1" applyFill="1" applyBorder="1" applyAlignment="1">
      <alignment horizontal="center" vertical="center" wrapText="1"/>
    </xf>
    <xf numFmtId="165" fontId="4" fillId="2" borderId="1" xfId="0" applyNumberFormat="1" applyFont="1" applyFill="1" applyBorder="1" applyAlignment="1">
      <alignment horizontal="center" vertical="center" wrapText="1"/>
    </xf>
    <xf numFmtId="165" fontId="4" fillId="2" borderId="2" xfId="0" applyNumberFormat="1" applyFont="1" applyFill="1" applyBorder="1" applyAlignment="1">
      <alignment horizontal="center" vertical="center" wrapText="1"/>
    </xf>
    <xf numFmtId="165" fontId="4" fillId="2" borderId="3" xfId="0" applyNumberFormat="1" applyFont="1" applyFill="1" applyBorder="1" applyAlignment="1">
      <alignment horizontal="center" vertical="center" wrapText="1"/>
    </xf>
    <xf numFmtId="164" fontId="5" fillId="4" borderId="1" xfId="0" applyNumberFormat="1" applyFont="1" applyFill="1" applyBorder="1" applyAlignment="1">
      <alignment horizontal="center" vertical="center" wrapText="1"/>
    </xf>
    <xf numFmtId="164" fontId="5" fillId="4" borderId="2" xfId="0" applyNumberFormat="1" applyFont="1" applyFill="1" applyBorder="1" applyAlignment="1">
      <alignment horizontal="center" vertical="center" wrapText="1"/>
    </xf>
    <xf numFmtId="164" fontId="5" fillId="4" borderId="3" xfId="0" applyNumberFormat="1" applyFont="1" applyFill="1" applyBorder="1" applyAlignment="1">
      <alignment horizontal="center" vertical="center" wrapText="1"/>
    </xf>
    <xf numFmtId="164" fontId="6" fillId="4" borderId="1" xfId="0" applyNumberFormat="1" applyFont="1" applyFill="1" applyBorder="1" applyAlignment="1">
      <alignment horizontal="center" vertical="center" wrapText="1"/>
    </xf>
    <xf numFmtId="164" fontId="6" fillId="4" borderId="2" xfId="0" applyNumberFormat="1" applyFont="1" applyFill="1" applyBorder="1" applyAlignment="1">
      <alignment horizontal="center" vertical="center" wrapText="1"/>
    </xf>
    <xf numFmtId="164" fontId="6" fillId="4" borderId="3" xfId="0" applyNumberFormat="1" applyFont="1" applyFill="1" applyBorder="1" applyAlignment="1">
      <alignment horizontal="center" vertical="center" wrapText="1"/>
    </xf>
    <xf numFmtId="165" fontId="5" fillId="3" borderId="1" xfId="0" applyNumberFormat="1" applyFont="1" applyFill="1" applyBorder="1" applyAlignment="1">
      <alignment horizontal="center" vertical="center" wrapText="1"/>
    </xf>
    <xf numFmtId="165" fontId="5" fillId="3" borderId="2" xfId="0" applyNumberFormat="1" applyFont="1" applyFill="1" applyBorder="1" applyAlignment="1">
      <alignment horizontal="center" vertical="center" wrapText="1"/>
    </xf>
    <xf numFmtId="165" fontId="5" fillId="3" borderId="3" xfId="0" applyNumberFormat="1" applyFont="1" applyFill="1" applyBorder="1" applyAlignment="1">
      <alignment horizontal="center" vertical="center" wrapText="1"/>
    </xf>
    <xf numFmtId="165" fontId="6" fillId="2" borderId="1" xfId="0" applyNumberFormat="1" applyFont="1" applyFill="1" applyBorder="1" applyAlignment="1">
      <alignment horizontal="center" vertical="center" wrapText="1"/>
    </xf>
    <xf numFmtId="165" fontId="6" fillId="2" borderId="2" xfId="0" applyNumberFormat="1" applyFont="1" applyFill="1" applyBorder="1" applyAlignment="1">
      <alignment horizontal="center" vertical="center" wrapText="1"/>
    </xf>
    <xf numFmtId="165" fontId="6" fillId="2" borderId="3" xfId="0" applyNumberFormat="1" applyFont="1" applyFill="1" applyBorder="1" applyAlignment="1">
      <alignment horizontal="center" vertical="center" wrapText="1"/>
    </xf>
    <xf numFmtId="165" fontId="6" fillId="3" borderId="1" xfId="0" applyNumberFormat="1" applyFont="1" applyFill="1" applyBorder="1" applyAlignment="1">
      <alignment horizontal="center" vertical="center" wrapText="1"/>
    </xf>
    <xf numFmtId="165" fontId="6" fillId="3" borderId="2" xfId="0" applyNumberFormat="1" applyFont="1" applyFill="1" applyBorder="1" applyAlignment="1">
      <alignment horizontal="center" vertical="center" wrapText="1"/>
    </xf>
    <xf numFmtId="165" fontId="6" fillId="3" borderId="3" xfId="0" applyNumberFormat="1" applyFont="1" applyFill="1" applyBorder="1" applyAlignment="1">
      <alignment horizontal="center" vertical="center" wrapText="1"/>
    </xf>
    <xf numFmtId="165" fontId="5" fillId="4" borderId="1" xfId="0" applyNumberFormat="1" applyFont="1" applyFill="1" applyBorder="1" applyAlignment="1">
      <alignment horizontal="center" vertical="center" wrapText="1"/>
    </xf>
    <xf numFmtId="165" fontId="5" fillId="4" borderId="2" xfId="0" applyNumberFormat="1" applyFont="1" applyFill="1" applyBorder="1" applyAlignment="1">
      <alignment horizontal="center" vertical="center" wrapText="1"/>
    </xf>
    <xf numFmtId="165" fontId="5" fillId="4" borderId="3" xfId="0" applyNumberFormat="1" applyFont="1" applyFill="1" applyBorder="1" applyAlignment="1">
      <alignment horizontal="center" vertical="center" wrapText="1"/>
    </xf>
    <xf numFmtId="165" fontId="6" fillId="4" borderId="1" xfId="0" applyNumberFormat="1" applyFont="1" applyFill="1" applyBorder="1" applyAlignment="1">
      <alignment horizontal="center" vertical="center" wrapText="1"/>
    </xf>
    <xf numFmtId="165" fontId="6" fillId="4" borderId="2" xfId="0" applyNumberFormat="1" applyFont="1" applyFill="1" applyBorder="1" applyAlignment="1">
      <alignment horizontal="center" vertical="center" wrapText="1"/>
    </xf>
    <xf numFmtId="165" fontId="6" fillId="4" borderId="3" xfId="0" applyNumberFormat="1" applyFont="1" applyFill="1" applyBorder="1" applyAlignment="1">
      <alignment horizontal="center" vertical="center" wrapText="1"/>
    </xf>
    <xf numFmtId="165" fontId="5" fillId="2" borderId="1" xfId="0" applyNumberFormat="1" applyFont="1" applyFill="1" applyBorder="1" applyAlignment="1">
      <alignment horizontal="center" vertical="center" wrapText="1"/>
    </xf>
    <xf numFmtId="165" fontId="5" fillId="2" borderId="2" xfId="0" applyNumberFormat="1" applyFont="1" applyFill="1" applyBorder="1" applyAlignment="1">
      <alignment horizontal="center" vertical="center" wrapText="1"/>
    </xf>
    <xf numFmtId="165" fontId="5" fillId="2" borderId="3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ADB31B-8271-40D0-84A3-0433EDC74F43}">
  <dimension ref="B2:K100"/>
  <sheetViews>
    <sheetView tabSelected="1" zoomScale="90" zoomScaleNormal="90" workbookViewId="0">
      <selection activeCell="J56" sqref="J56:J58"/>
    </sheetView>
  </sheetViews>
  <sheetFormatPr baseColWidth="10" defaultRowHeight="14.4" x14ac:dyDescent="0.3"/>
  <cols>
    <col min="2" max="2" width="22.5546875" customWidth="1"/>
    <col min="3" max="3" width="19" bestFit="1" customWidth="1"/>
    <col min="4" max="4" width="19.33203125" bestFit="1" customWidth="1"/>
    <col min="5" max="5" width="19" bestFit="1" customWidth="1"/>
    <col min="6" max="6" width="26" customWidth="1"/>
    <col min="7" max="7" width="20" bestFit="1" customWidth="1"/>
    <col min="8" max="8" width="25.109375" bestFit="1" customWidth="1"/>
    <col min="9" max="9" width="20.109375" bestFit="1" customWidth="1"/>
    <col min="10" max="10" width="19.6640625" bestFit="1" customWidth="1"/>
    <col min="11" max="11" width="19.5546875" bestFit="1" customWidth="1"/>
    <col min="12" max="12" width="15.33203125" customWidth="1"/>
    <col min="13" max="13" width="13.44140625" bestFit="1" customWidth="1"/>
  </cols>
  <sheetData>
    <row r="2" spans="2:11" ht="18" x14ac:dyDescent="0.35">
      <c r="B2" s="41" t="s">
        <v>6</v>
      </c>
      <c r="C2" s="47" t="s">
        <v>7</v>
      </c>
      <c r="D2" s="47" t="s">
        <v>8</v>
      </c>
      <c r="E2" s="47" t="s">
        <v>9</v>
      </c>
      <c r="F2" s="7"/>
      <c r="G2" s="7"/>
    </row>
    <row r="3" spans="2:11" ht="21" x14ac:dyDescent="0.4">
      <c r="B3" s="46" t="s">
        <v>39</v>
      </c>
      <c r="C3" s="48">
        <v>850</v>
      </c>
      <c r="D3" s="48">
        <v>900</v>
      </c>
      <c r="E3" s="48">
        <v>250</v>
      </c>
      <c r="F3" s="42" t="s">
        <v>25</v>
      </c>
      <c r="G3" s="43" t="s">
        <v>18</v>
      </c>
      <c r="H3" s="44" t="s">
        <v>19</v>
      </c>
    </row>
    <row r="4" spans="2:11" x14ac:dyDescent="0.3">
      <c r="B4" s="7"/>
    </row>
    <row r="6" spans="2:11" x14ac:dyDescent="0.3">
      <c r="B6" s="39" t="s">
        <v>0</v>
      </c>
      <c r="C6" s="39" t="s">
        <v>14</v>
      </c>
      <c r="D6" s="39" t="s">
        <v>15</v>
      </c>
      <c r="E6" s="39" t="s">
        <v>16</v>
      </c>
      <c r="F6" s="40" t="s">
        <v>38</v>
      </c>
      <c r="G6" s="39" t="s">
        <v>31</v>
      </c>
      <c r="H6" s="39" t="s">
        <v>32</v>
      </c>
      <c r="I6" s="39" t="s">
        <v>33</v>
      </c>
      <c r="J6" s="40" t="s">
        <v>34</v>
      </c>
      <c r="K6" s="39" t="s">
        <v>37</v>
      </c>
    </row>
    <row r="7" spans="2:11" ht="15" thickBot="1" x14ac:dyDescent="0.35">
      <c r="B7" s="9"/>
      <c r="C7" s="10"/>
      <c r="D7" s="10"/>
      <c r="E7" s="10"/>
      <c r="F7" s="10"/>
      <c r="G7" s="10"/>
      <c r="H7" s="10"/>
      <c r="I7" s="10"/>
      <c r="J7" s="10"/>
      <c r="K7" s="10"/>
    </row>
    <row r="8" spans="2:11" x14ac:dyDescent="0.3">
      <c r="B8" s="67" t="s">
        <v>11</v>
      </c>
      <c r="C8" s="18"/>
      <c r="D8" s="18"/>
      <c r="E8" s="18"/>
      <c r="F8" s="70" t="s">
        <v>23</v>
      </c>
      <c r="G8" s="20"/>
      <c r="H8" s="18"/>
      <c r="I8" s="31"/>
      <c r="J8" s="91">
        <f>G9+(H9*C3)+(I9*D3)</f>
        <v>107000</v>
      </c>
      <c r="K8" s="94">
        <v>47000</v>
      </c>
    </row>
    <row r="9" spans="2:11" x14ac:dyDescent="0.3">
      <c r="B9" s="68"/>
      <c r="C9" s="21">
        <v>22000</v>
      </c>
      <c r="D9" s="23">
        <v>100</v>
      </c>
      <c r="E9" s="32">
        <v>0</v>
      </c>
      <c r="F9" s="71"/>
      <c r="G9" s="21">
        <v>22000</v>
      </c>
      <c r="H9" s="23">
        <v>100</v>
      </c>
      <c r="I9" s="32">
        <v>0</v>
      </c>
      <c r="J9" s="92"/>
      <c r="K9" s="95"/>
    </row>
    <row r="10" spans="2:11" ht="15" thickBot="1" x14ac:dyDescent="0.35">
      <c r="B10" s="69"/>
      <c r="C10" s="19"/>
      <c r="D10" s="19"/>
      <c r="E10" s="19"/>
      <c r="F10" s="72"/>
      <c r="G10" s="22"/>
      <c r="H10" s="24"/>
      <c r="I10" s="33"/>
      <c r="J10" s="93"/>
      <c r="K10" s="96"/>
    </row>
    <row r="11" spans="2:11" x14ac:dyDescent="0.3">
      <c r="B11" s="14"/>
      <c r="C11" s="6"/>
      <c r="D11" s="6"/>
      <c r="E11" s="6"/>
      <c r="F11" s="73" t="s">
        <v>23</v>
      </c>
      <c r="G11" s="12"/>
      <c r="H11" s="25"/>
      <c r="I11" s="34"/>
      <c r="J11" s="97">
        <f>G12+(H12*C3)+(I12*D3)</f>
        <v>22470</v>
      </c>
      <c r="K11" s="85">
        <v>9870</v>
      </c>
    </row>
    <row r="12" spans="2:11" x14ac:dyDescent="0.3">
      <c r="B12" s="1" t="s">
        <v>13</v>
      </c>
      <c r="C12" s="12">
        <v>4620</v>
      </c>
      <c r="D12" s="25">
        <v>21</v>
      </c>
      <c r="E12" s="34">
        <v>0</v>
      </c>
      <c r="F12" s="74"/>
      <c r="G12" s="12">
        <v>4620</v>
      </c>
      <c r="H12" s="25">
        <v>21</v>
      </c>
      <c r="I12" s="34">
        <v>0</v>
      </c>
      <c r="J12" s="98"/>
      <c r="K12" s="86"/>
    </row>
    <row r="13" spans="2:11" ht="15" thickBot="1" x14ac:dyDescent="0.35">
      <c r="B13" s="14"/>
      <c r="C13" s="6"/>
      <c r="D13" s="6"/>
      <c r="E13" s="6"/>
      <c r="F13" s="75"/>
      <c r="G13" s="12"/>
      <c r="H13" s="25"/>
      <c r="I13" s="34"/>
      <c r="J13" s="99"/>
      <c r="K13" s="87"/>
    </row>
    <row r="14" spans="2:11" x14ac:dyDescent="0.3">
      <c r="B14" s="67" t="s">
        <v>12</v>
      </c>
      <c r="C14" s="18"/>
      <c r="D14" s="18"/>
      <c r="E14" s="18"/>
      <c r="F14" s="70" t="s">
        <v>23</v>
      </c>
      <c r="G14" s="20"/>
      <c r="H14" s="26"/>
      <c r="I14" s="31"/>
      <c r="J14" s="91">
        <f>G15+(H15*C3)+(I15*D3)</f>
        <v>1000</v>
      </c>
      <c r="K14" s="94">
        <v>1000</v>
      </c>
    </row>
    <row r="15" spans="2:11" x14ac:dyDescent="0.3">
      <c r="B15" s="68"/>
      <c r="C15" s="21">
        <v>1000</v>
      </c>
      <c r="D15" s="23">
        <v>0</v>
      </c>
      <c r="E15" s="32">
        <v>0</v>
      </c>
      <c r="F15" s="71"/>
      <c r="G15" s="21">
        <v>1000</v>
      </c>
      <c r="H15" s="23">
        <v>0</v>
      </c>
      <c r="I15" s="32">
        <v>0</v>
      </c>
      <c r="J15" s="92"/>
      <c r="K15" s="95"/>
    </row>
    <row r="16" spans="2:11" ht="15" thickBot="1" x14ac:dyDescent="0.35">
      <c r="B16" s="69"/>
      <c r="C16" s="19"/>
      <c r="D16" s="19"/>
      <c r="E16" s="19"/>
      <c r="F16" s="72"/>
      <c r="G16" s="22"/>
      <c r="H16" s="24"/>
      <c r="I16" s="33"/>
      <c r="J16" s="93"/>
      <c r="K16" s="96"/>
    </row>
    <row r="17" spans="2:11" x14ac:dyDescent="0.3">
      <c r="B17" s="14"/>
      <c r="C17" s="6"/>
      <c r="D17" s="6"/>
      <c r="E17" s="6"/>
      <c r="F17" s="73" t="s">
        <v>23</v>
      </c>
      <c r="G17" s="12"/>
      <c r="H17" s="25"/>
      <c r="I17" s="34"/>
      <c r="J17" s="97">
        <f>G18+(H18*D3)+(I18*D3)</f>
        <v>105</v>
      </c>
      <c r="K17" s="85">
        <v>105</v>
      </c>
    </row>
    <row r="18" spans="2:11" x14ac:dyDescent="0.3">
      <c r="B18" s="1" t="s">
        <v>17</v>
      </c>
      <c r="C18" s="12">
        <v>105</v>
      </c>
      <c r="D18" s="25">
        <v>0</v>
      </c>
      <c r="E18" s="34">
        <v>0</v>
      </c>
      <c r="F18" s="74"/>
      <c r="G18" s="12">
        <v>105</v>
      </c>
      <c r="H18" s="25">
        <v>0</v>
      </c>
      <c r="I18" s="34">
        <v>0</v>
      </c>
      <c r="J18" s="98"/>
      <c r="K18" s="86"/>
    </row>
    <row r="19" spans="2:11" ht="15" thickBot="1" x14ac:dyDescent="0.35">
      <c r="B19" s="14"/>
      <c r="C19" s="6"/>
      <c r="D19" s="6"/>
      <c r="E19" s="6"/>
      <c r="F19" s="75"/>
      <c r="G19" s="12"/>
      <c r="H19" s="25"/>
      <c r="I19" s="34"/>
      <c r="J19" s="99"/>
      <c r="K19" s="87"/>
    </row>
    <row r="20" spans="2:11" x14ac:dyDescent="0.3">
      <c r="B20" s="67" t="s">
        <v>10</v>
      </c>
      <c r="C20" s="18"/>
      <c r="D20" s="18"/>
      <c r="E20" s="18"/>
      <c r="F20" s="70" t="s">
        <v>23</v>
      </c>
      <c r="G20" s="20"/>
      <c r="H20" s="26"/>
      <c r="I20" s="31"/>
      <c r="J20" s="91">
        <f>G21+(H21*D3)+(I21*D3)</f>
        <v>100000</v>
      </c>
      <c r="K20" s="94">
        <v>100000</v>
      </c>
    </row>
    <row r="21" spans="2:11" x14ac:dyDescent="0.3">
      <c r="B21" s="68"/>
      <c r="C21" s="21">
        <v>100000</v>
      </c>
      <c r="D21" s="23">
        <v>0</v>
      </c>
      <c r="E21" s="32">
        <v>0</v>
      </c>
      <c r="F21" s="71"/>
      <c r="G21" s="21">
        <v>100000</v>
      </c>
      <c r="H21" s="23">
        <v>0</v>
      </c>
      <c r="I21" s="32">
        <v>0</v>
      </c>
      <c r="J21" s="92"/>
      <c r="K21" s="95"/>
    </row>
    <row r="22" spans="2:11" ht="15" thickBot="1" x14ac:dyDescent="0.35">
      <c r="B22" s="69"/>
      <c r="C22" s="19"/>
      <c r="D22" s="19"/>
      <c r="E22" s="19"/>
      <c r="F22" s="72"/>
      <c r="G22" s="22"/>
      <c r="H22" s="24"/>
      <c r="I22" s="33"/>
      <c r="J22" s="93"/>
      <c r="K22" s="96"/>
    </row>
    <row r="23" spans="2:11" x14ac:dyDescent="0.3">
      <c r="B23" s="61" t="s">
        <v>1</v>
      </c>
      <c r="C23" s="5"/>
      <c r="D23" s="5"/>
      <c r="E23" s="5"/>
      <c r="F23" s="73" t="s">
        <v>23</v>
      </c>
      <c r="G23" s="11"/>
      <c r="H23" s="27"/>
      <c r="I23" s="35"/>
      <c r="J23" s="97">
        <f>G24+(H24*C3)+(I24*D3)</f>
        <v>535000</v>
      </c>
      <c r="K23" s="85">
        <v>205000</v>
      </c>
    </row>
    <row r="24" spans="2:11" x14ac:dyDescent="0.3">
      <c r="B24" s="62"/>
      <c r="C24" s="12">
        <v>65000</v>
      </c>
      <c r="D24" s="25">
        <v>500</v>
      </c>
      <c r="E24" s="34">
        <v>50</v>
      </c>
      <c r="F24" s="74"/>
      <c r="G24" s="12">
        <v>65000</v>
      </c>
      <c r="H24" s="25">
        <v>500</v>
      </c>
      <c r="I24" s="34">
        <v>50</v>
      </c>
      <c r="J24" s="98"/>
      <c r="K24" s="86"/>
    </row>
    <row r="25" spans="2:11" ht="15" thickBot="1" x14ac:dyDescent="0.35">
      <c r="B25" s="63"/>
      <c r="C25" s="2"/>
      <c r="D25" s="2"/>
      <c r="E25" s="2"/>
      <c r="F25" s="75"/>
      <c r="G25" s="13"/>
      <c r="H25" s="28"/>
      <c r="I25" s="36"/>
      <c r="J25" s="99"/>
      <c r="K25" s="87"/>
    </row>
    <row r="26" spans="2:11" x14ac:dyDescent="0.3">
      <c r="B26" s="49" t="s">
        <v>2</v>
      </c>
      <c r="C26" s="8"/>
      <c r="D26" s="8"/>
      <c r="E26" s="8"/>
      <c r="F26" s="52" t="s">
        <v>28</v>
      </c>
      <c r="G26" s="15"/>
      <c r="H26" s="29"/>
      <c r="I26" s="37"/>
      <c r="J26" s="82">
        <f>G27+(H27*C3)+(I27*D3)</f>
        <v>127500</v>
      </c>
      <c r="K26" s="88">
        <v>37500</v>
      </c>
    </row>
    <row r="27" spans="2:11" x14ac:dyDescent="0.3">
      <c r="B27" s="50"/>
      <c r="C27" s="12">
        <v>0</v>
      </c>
      <c r="D27" s="8">
        <v>300</v>
      </c>
      <c r="E27" s="34">
        <v>0</v>
      </c>
      <c r="F27" s="53"/>
      <c r="G27" s="16">
        <v>0</v>
      </c>
      <c r="H27" s="8">
        <v>150</v>
      </c>
      <c r="I27" s="34">
        <v>0</v>
      </c>
      <c r="J27" s="83"/>
      <c r="K27" s="89"/>
    </row>
    <row r="28" spans="2:11" ht="15" thickBot="1" x14ac:dyDescent="0.35">
      <c r="B28" s="51"/>
      <c r="C28" s="4"/>
      <c r="D28" s="4"/>
      <c r="E28" s="4"/>
      <c r="F28" s="54"/>
      <c r="G28" s="17"/>
      <c r="H28" s="30"/>
      <c r="I28" s="38"/>
      <c r="J28" s="84"/>
      <c r="K28" s="90"/>
    </row>
    <row r="29" spans="2:11" x14ac:dyDescent="0.3">
      <c r="B29" s="61" t="s">
        <v>3</v>
      </c>
      <c r="C29" s="5"/>
      <c r="D29" s="5"/>
      <c r="E29" s="5"/>
      <c r="F29" s="64" t="s">
        <v>29</v>
      </c>
      <c r="G29" s="11"/>
      <c r="H29" s="27"/>
      <c r="I29" s="35"/>
      <c r="J29" s="82">
        <f>G30+(H30*C3)+(I30*D3)</f>
        <v>85000</v>
      </c>
      <c r="K29" s="88">
        <v>25000</v>
      </c>
    </row>
    <row r="30" spans="2:11" x14ac:dyDescent="0.3">
      <c r="B30" s="62"/>
      <c r="C30" s="12">
        <v>0</v>
      </c>
      <c r="D30" s="8">
        <v>200</v>
      </c>
      <c r="E30" s="34">
        <v>0</v>
      </c>
      <c r="F30" s="65"/>
      <c r="G30" s="16">
        <v>0</v>
      </c>
      <c r="H30" s="8">
        <v>100</v>
      </c>
      <c r="I30" s="34">
        <v>0</v>
      </c>
      <c r="J30" s="83"/>
      <c r="K30" s="89"/>
    </row>
    <row r="31" spans="2:11" ht="15" thickBot="1" x14ac:dyDescent="0.35">
      <c r="B31" s="63"/>
      <c r="C31" s="2"/>
      <c r="D31" s="2"/>
      <c r="E31" s="2"/>
      <c r="F31" s="66"/>
      <c r="G31" s="13"/>
      <c r="H31" s="28"/>
      <c r="I31" s="36"/>
      <c r="J31" s="84"/>
      <c r="K31" s="90"/>
    </row>
    <row r="32" spans="2:11" x14ac:dyDescent="0.3">
      <c r="B32" s="49" t="s">
        <v>4</v>
      </c>
      <c r="C32" s="3"/>
      <c r="D32" s="3"/>
      <c r="E32" s="3"/>
      <c r="F32" s="52" t="s">
        <v>30</v>
      </c>
      <c r="G32" s="15"/>
      <c r="H32" s="29"/>
      <c r="I32" s="37"/>
      <c r="J32" s="82">
        <f>G33+(H33*C3)+(I33*D3)</f>
        <v>42500</v>
      </c>
      <c r="K32" s="88">
        <v>12500</v>
      </c>
    </row>
    <row r="33" spans="2:11" x14ac:dyDescent="0.3">
      <c r="B33" s="50"/>
      <c r="C33" s="12">
        <v>0</v>
      </c>
      <c r="D33" s="8">
        <v>100</v>
      </c>
      <c r="E33" s="34">
        <v>0</v>
      </c>
      <c r="F33" s="53"/>
      <c r="G33" s="16">
        <v>0</v>
      </c>
      <c r="H33" s="8">
        <v>50</v>
      </c>
      <c r="I33" s="34">
        <v>0</v>
      </c>
      <c r="J33" s="83"/>
      <c r="K33" s="89"/>
    </row>
    <row r="34" spans="2:11" ht="15" thickBot="1" x14ac:dyDescent="0.35">
      <c r="B34" s="51"/>
      <c r="C34" s="4"/>
      <c r="D34" s="4"/>
      <c r="E34" s="4"/>
      <c r="F34" s="54"/>
      <c r="G34" s="17"/>
      <c r="H34" s="30"/>
      <c r="I34" s="38"/>
      <c r="J34" s="84"/>
      <c r="K34" s="90"/>
    </row>
    <row r="35" spans="2:11" x14ac:dyDescent="0.3">
      <c r="G35" s="7"/>
      <c r="H35" s="7" t="s">
        <v>27</v>
      </c>
      <c r="I35" s="7" t="s">
        <v>26</v>
      </c>
    </row>
    <row r="37" spans="2:11" ht="21" x14ac:dyDescent="0.4">
      <c r="F37" s="42" t="s">
        <v>25</v>
      </c>
      <c r="G37" s="43" t="s">
        <v>18</v>
      </c>
      <c r="H37" s="44" t="s">
        <v>7</v>
      </c>
    </row>
    <row r="39" spans="2:11" x14ac:dyDescent="0.3">
      <c r="B39" s="39" t="s">
        <v>0</v>
      </c>
      <c r="C39" s="39" t="s">
        <v>14</v>
      </c>
      <c r="D39" s="39" t="s">
        <v>15</v>
      </c>
      <c r="E39" s="39" t="s">
        <v>16</v>
      </c>
      <c r="F39" s="40" t="s">
        <v>38</v>
      </c>
      <c r="G39" s="39" t="s">
        <v>31</v>
      </c>
      <c r="H39" s="39" t="s">
        <v>32</v>
      </c>
      <c r="I39" s="39" t="s">
        <v>33</v>
      </c>
      <c r="J39" s="40" t="s">
        <v>35</v>
      </c>
      <c r="K39" s="39" t="s">
        <v>37</v>
      </c>
    </row>
    <row r="40" spans="2:11" ht="15" thickBot="1" x14ac:dyDescent="0.35">
      <c r="B40" s="9"/>
      <c r="C40" s="10"/>
      <c r="D40" s="10"/>
      <c r="E40" s="10"/>
      <c r="F40" s="10"/>
      <c r="G40" s="10"/>
      <c r="H40" s="10"/>
      <c r="I40" s="10"/>
      <c r="J40" s="10"/>
      <c r="K40" s="10"/>
    </row>
    <row r="41" spans="2:11" x14ac:dyDescent="0.3">
      <c r="B41" s="67" t="s">
        <v>11</v>
      </c>
      <c r="C41" s="18"/>
      <c r="D41" s="18"/>
      <c r="E41" s="18"/>
      <c r="F41" s="70" t="s">
        <v>24</v>
      </c>
      <c r="G41" s="20"/>
      <c r="H41" s="18"/>
      <c r="I41" s="31"/>
      <c r="J41" s="76">
        <f>(G42/C3)+(H42)+(I42*(D3/C3))</f>
        <v>65.882352941176464</v>
      </c>
      <c r="K41" s="79">
        <f>J41</f>
        <v>65.882352941176464</v>
      </c>
    </row>
    <row r="42" spans="2:11" x14ac:dyDescent="0.3">
      <c r="B42" s="68"/>
      <c r="C42" s="21">
        <v>22000</v>
      </c>
      <c r="D42" s="23">
        <v>100</v>
      </c>
      <c r="E42" s="32">
        <v>0</v>
      </c>
      <c r="F42" s="71"/>
      <c r="G42" s="21">
        <v>22000</v>
      </c>
      <c r="H42" s="23">
        <v>40</v>
      </c>
      <c r="I42" s="32">
        <v>0</v>
      </c>
      <c r="J42" s="77"/>
      <c r="K42" s="80"/>
    </row>
    <row r="43" spans="2:11" ht="15" thickBot="1" x14ac:dyDescent="0.35">
      <c r="B43" s="69"/>
      <c r="C43" s="19"/>
      <c r="D43" s="19"/>
      <c r="E43" s="19"/>
      <c r="F43" s="72"/>
      <c r="G43" s="22"/>
      <c r="H43" s="24"/>
      <c r="I43" s="33"/>
      <c r="J43" s="78"/>
      <c r="K43" s="81"/>
    </row>
    <row r="44" spans="2:11" x14ac:dyDescent="0.3">
      <c r="B44" s="14"/>
      <c r="C44" s="6"/>
      <c r="D44" s="6"/>
      <c r="E44" s="6"/>
      <c r="F44" s="73" t="s">
        <v>23</v>
      </c>
      <c r="G44" s="12"/>
      <c r="H44" s="25"/>
      <c r="I44" s="34"/>
      <c r="J44" s="76">
        <f>(G45/C3)+(H45)+(I45*(D3/C3))</f>
        <v>26.435294117647061</v>
      </c>
      <c r="K44" s="79">
        <f t="shared" ref="K44" si="0">J44</f>
        <v>26.435294117647061</v>
      </c>
    </row>
    <row r="45" spans="2:11" x14ac:dyDescent="0.3">
      <c r="B45" s="1" t="s">
        <v>13</v>
      </c>
      <c r="C45" s="12">
        <v>4620</v>
      </c>
      <c r="D45" s="25">
        <v>21</v>
      </c>
      <c r="E45" s="34">
        <v>0</v>
      </c>
      <c r="F45" s="74"/>
      <c r="G45" s="12">
        <v>4620</v>
      </c>
      <c r="H45" s="25">
        <v>21</v>
      </c>
      <c r="I45" s="34">
        <v>0</v>
      </c>
      <c r="J45" s="77"/>
      <c r="K45" s="80"/>
    </row>
    <row r="46" spans="2:11" ht="15" thickBot="1" x14ac:dyDescent="0.35">
      <c r="B46" s="14"/>
      <c r="C46" s="6"/>
      <c r="D46" s="6"/>
      <c r="E46" s="6"/>
      <c r="F46" s="75"/>
      <c r="G46" s="12"/>
      <c r="H46" s="25"/>
      <c r="I46" s="34"/>
      <c r="J46" s="78"/>
      <c r="K46" s="81"/>
    </row>
    <row r="47" spans="2:11" x14ac:dyDescent="0.3">
      <c r="B47" s="67" t="s">
        <v>12</v>
      </c>
      <c r="C47" s="18"/>
      <c r="D47" s="18"/>
      <c r="E47" s="18"/>
      <c r="F47" s="70" t="s">
        <v>23</v>
      </c>
      <c r="G47" s="20"/>
      <c r="H47" s="26"/>
      <c r="I47" s="31"/>
      <c r="J47" s="76">
        <f>(G48/C3)+(H48)+(I48*(D3/C3))</f>
        <v>1.1764705882352942</v>
      </c>
      <c r="K47" s="79">
        <f t="shared" ref="K47" si="1">J47</f>
        <v>1.1764705882352942</v>
      </c>
    </row>
    <row r="48" spans="2:11" x14ac:dyDescent="0.3">
      <c r="B48" s="68"/>
      <c r="C48" s="21">
        <v>1000</v>
      </c>
      <c r="D48" s="23">
        <v>0</v>
      </c>
      <c r="E48" s="32">
        <v>0</v>
      </c>
      <c r="F48" s="71"/>
      <c r="G48" s="21">
        <v>1000</v>
      </c>
      <c r="H48" s="23">
        <v>0</v>
      </c>
      <c r="I48" s="32">
        <v>0</v>
      </c>
      <c r="J48" s="77"/>
      <c r="K48" s="80"/>
    </row>
    <row r="49" spans="2:11" ht="15" thickBot="1" x14ac:dyDescent="0.35">
      <c r="B49" s="69"/>
      <c r="C49" s="19"/>
      <c r="D49" s="19"/>
      <c r="E49" s="19"/>
      <c r="F49" s="72"/>
      <c r="G49" s="22"/>
      <c r="H49" s="24"/>
      <c r="I49" s="33"/>
      <c r="J49" s="78"/>
      <c r="K49" s="81"/>
    </row>
    <row r="50" spans="2:11" x14ac:dyDescent="0.3">
      <c r="B50" s="14"/>
      <c r="C50" s="6"/>
      <c r="D50" s="6"/>
      <c r="E50" s="6"/>
      <c r="F50" s="73" t="s">
        <v>23</v>
      </c>
      <c r="G50" s="12"/>
      <c r="H50" s="25"/>
      <c r="I50" s="34"/>
      <c r="J50" s="76">
        <f>(G51/C3)+(H51)+(I51*(D3/C3))</f>
        <v>0.12352941176470589</v>
      </c>
      <c r="K50" s="79">
        <f t="shared" ref="K50" si="2">J50</f>
        <v>0.12352941176470589</v>
      </c>
    </row>
    <row r="51" spans="2:11" x14ac:dyDescent="0.3">
      <c r="B51" s="1" t="s">
        <v>17</v>
      </c>
      <c r="C51" s="12">
        <v>105</v>
      </c>
      <c r="D51" s="25">
        <v>0</v>
      </c>
      <c r="E51" s="34">
        <v>0</v>
      </c>
      <c r="F51" s="74"/>
      <c r="G51" s="12">
        <v>105</v>
      </c>
      <c r="H51" s="25">
        <v>0</v>
      </c>
      <c r="I51" s="34">
        <v>0</v>
      </c>
      <c r="J51" s="77"/>
      <c r="K51" s="80"/>
    </row>
    <row r="52" spans="2:11" ht="15" thickBot="1" x14ac:dyDescent="0.35">
      <c r="B52" s="14"/>
      <c r="C52" s="6"/>
      <c r="D52" s="6"/>
      <c r="E52" s="6"/>
      <c r="F52" s="75"/>
      <c r="G52" s="12"/>
      <c r="H52" s="25"/>
      <c r="I52" s="34"/>
      <c r="J52" s="78"/>
      <c r="K52" s="81"/>
    </row>
    <row r="53" spans="2:11" x14ac:dyDescent="0.3">
      <c r="B53" s="67" t="s">
        <v>10</v>
      </c>
      <c r="C53" s="18"/>
      <c r="D53" s="18"/>
      <c r="E53" s="18"/>
      <c r="F53" s="70" t="s">
        <v>23</v>
      </c>
      <c r="G53" s="20"/>
      <c r="H53" s="26"/>
      <c r="I53" s="31"/>
      <c r="J53" s="76">
        <f>(G54/C3)+(H54)+(I54*(D3/C3))</f>
        <v>117.64705882352941</v>
      </c>
      <c r="K53" s="79">
        <f t="shared" ref="K53" si="3">J53</f>
        <v>117.64705882352941</v>
      </c>
    </row>
    <row r="54" spans="2:11" x14ac:dyDescent="0.3">
      <c r="B54" s="68"/>
      <c r="C54" s="21">
        <v>100000</v>
      </c>
      <c r="D54" s="23">
        <v>0</v>
      </c>
      <c r="E54" s="32">
        <v>0</v>
      </c>
      <c r="F54" s="71"/>
      <c r="G54" s="21">
        <v>100000</v>
      </c>
      <c r="H54" s="23">
        <v>0</v>
      </c>
      <c r="I54" s="32">
        <v>0</v>
      </c>
      <c r="J54" s="77"/>
      <c r="K54" s="80"/>
    </row>
    <row r="55" spans="2:11" ht="15" thickBot="1" x14ac:dyDescent="0.35">
      <c r="B55" s="69"/>
      <c r="C55" s="19"/>
      <c r="D55" s="19"/>
      <c r="E55" s="19"/>
      <c r="F55" s="72"/>
      <c r="G55" s="22"/>
      <c r="H55" s="24"/>
      <c r="I55" s="33"/>
      <c r="J55" s="78"/>
      <c r="K55" s="81"/>
    </row>
    <row r="56" spans="2:11" x14ac:dyDescent="0.3">
      <c r="B56" s="61" t="s">
        <v>1</v>
      </c>
      <c r="C56" s="5"/>
      <c r="D56" s="5"/>
      <c r="E56" s="5"/>
      <c r="F56" s="73" t="s">
        <v>23</v>
      </c>
      <c r="G56" s="11"/>
      <c r="H56" s="27"/>
      <c r="I56" s="35"/>
      <c r="J56" s="76">
        <f>(G57/C3)+(H57)+(I57*(D3/C3))</f>
        <v>629.41176470588243</v>
      </c>
      <c r="K56" s="79">
        <f t="shared" ref="K56" si="4">J56</f>
        <v>629.41176470588243</v>
      </c>
    </row>
    <row r="57" spans="2:11" x14ac:dyDescent="0.3">
      <c r="B57" s="62"/>
      <c r="C57" s="12">
        <v>65000</v>
      </c>
      <c r="D57" s="25">
        <v>500</v>
      </c>
      <c r="E57" s="34">
        <v>50</v>
      </c>
      <c r="F57" s="74"/>
      <c r="G57" s="12">
        <v>65000</v>
      </c>
      <c r="H57" s="25">
        <v>500</v>
      </c>
      <c r="I57" s="34">
        <v>50</v>
      </c>
      <c r="J57" s="77"/>
      <c r="K57" s="80"/>
    </row>
    <row r="58" spans="2:11" ht="15" thickBot="1" x14ac:dyDescent="0.35">
      <c r="B58" s="63"/>
      <c r="C58" s="2"/>
      <c r="D58" s="2"/>
      <c r="E58" s="2"/>
      <c r="F58" s="75"/>
      <c r="G58" s="13"/>
      <c r="H58" s="28"/>
      <c r="I58" s="36"/>
      <c r="J58" s="78"/>
      <c r="K58" s="81"/>
    </row>
    <row r="59" spans="2:11" x14ac:dyDescent="0.3">
      <c r="B59" s="49" t="s">
        <v>2</v>
      </c>
      <c r="C59" s="8"/>
      <c r="D59" s="8"/>
      <c r="E59" s="8"/>
      <c r="F59" s="52" t="s">
        <v>21</v>
      </c>
      <c r="G59" s="15"/>
      <c r="H59" s="29"/>
      <c r="I59" s="37"/>
      <c r="J59" s="76">
        <f>(G60/C3)+(H60)+(I60*(D3/C3))</f>
        <v>150</v>
      </c>
      <c r="K59" s="79">
        <f t="shared" ref="K59" si="5">J59</f>
        <v>150</v>
      </c>
    </row>
    <row r="60" spans="2:11" x14ac:dyDescent="0.3">
      <c r="B60" s="50"/>
      <c r="C60" s="12">
        <v>0</v>
      </c>
      <c r="D60" s="8">
        <v>300</v>
      </c>
      <c r="E60" s="34">
        <v>0</v>
      </c>
      <c r="F60" s="53"/>
      <c r="G60" s="16">
        <v>0</v>
      </c>
      <c r="H60" s="8">
        <v>150</v>
      </c>
      <c r="I60" s="34">
        <v>0</v>
      </c>
      <c r="J60" s="77"/>
      <c r="K60" s="80"/>
    </row>
    <row r="61" spans="2:11" ht="15" thickBot="1" x14ac:dyDescent="0.35">
      <c r="B61" s="51"/>
      <c r="C61" s="4"/>
      <c r="D61" s="4"/>
      <c r="E61" s="4"/>
      <c r="F61" s="54"/>
      <c r="G61" s="17"/>
      <c r="H61" s="30"/>
      <c r="I61" s="38"/>
      <c r="J61" s="78"/>
      <c r="K61" s="81"/>
    </row>
    <row r="62" spans="2:11" x14ac:dyDescent="0.3">
      <c r="B62" s="61" t="s">
        <v>3</v>
      </c>
      <c r="C62" s="5"/>
      <c r="D62" s="5"/>
      <c r="E62" s="5"/>
      <c r="F62" s="64" t="s">
        <v>5</v>
      </c>
      <c r="G62" s="11"/>
      <c r="H62" s="27"/>
      <c r="I62" s="35"/>
      <c r="J62" s="76">
        <f>(G63/C3)+(H63)+(I63*(D3/C3))</f>
        <v>100</v>
      </c>
      <c r="K62" s="79">
        <f t="shared" ref="K62" si="6">J62</f>
        <v>100</v>
      </c>
    </row>
    <row r="63" spans="2:11" x14ac:dyDescent="0.3">
      <c r="B63" s="62"/>
      <c r="C63" s="12">
        <v>0</v>
      </c>
      <c r="D63" s="8">
        <v>200</v>
      </c>
      <c r="E63" s="34">
        <v>0</v>
      </c>
      <c r="F63" s="65"/>
      <c r="G63" s="16">
        <v>0</v>
      </c>
      <c r="H63" s="8">
        <v>100</v>
      </c>
      <c r="I63" s="34">
        <v>0</v>
      </c>
      <c r="J63" s="77"/>
      <c r="K63" s="80"/>
    </row>
    <row r="64" spans="2:11" ht="15" thickBot="1" x14ac:dyDescent="0.35">
      <c r="B64" s="63"/>
      <c r="C64" s="2"/>
      <c r="D64" s="2"/>
      <c r="E64" s="2"/>
      <c r="F64" s="66"/>
      <c r="G64" s="13"/>
      <c r="H64" s="28"/>
      <c r="I64" s="36"/>
      <c r="J64" s="78"/>
      <c r="K64" s="81"/>
    </row>
    <row r="65" spans="2:11" x14ac:dyDescent="0.3">
      <c r="B65" s="49" t="s">
        <v>4</v>
      </c>
      <c r="C65" s="3"/>
      <c r="D65" s="3"/>
      <c r="E65" s="3"/>
      <c r="F65" s="52" t="s">
        <v>22</v>
      </c>
      <c r="G65" s="15"/>
      <c r="H65" s="29"/>
      <c r="I65" s="37"/>
      <c r="J65" s="76">
        <f>(G66/C3)+(H66)+(I66*(D3/C3))</f>
        <v>50</v>
      </c>
      <c r="K65" s="79">
        <f t="shared" ref="K65" si="7">J65</f>
        <v>50</v>
      </c>
    </row>
    <row r="66" spans="2:11" x14ac:dyDescent="0.3">
      <c r="B66" s="50"/>
      <c r="C66" s="12">
        <v>0</v>
      </c>
      <c r="D66" s="8">
        <v>100</v>
      </c>
      <c r="E66" s="34">
        <v>0</v>
      </c>
      <c r="F66" s="53"/>
      <c r="G66" s="16">
        <v>0</v>
      </c>
      <c r="H66" s="8">
        <v>50</v>
      </c>
      <c r="I66" s="34">
        <v>0</v>
      </c>
      <c r="J66" s="77"/>
      <c r="K66" s="80"/>
    </row>
    <row r="67" spans="2:11" ht="15" thickBot="1" x14ac:dyDescent="0.35">
      <c r="B67" s="51"/>
      <c r="C67" s="4"/>
      <c r="D67" s="4"/>
      <c r="E67" s="4"/>
      <c r="F67" s="54"/>
      <c r="G67" s="17"/>
      <c r="H67" s="30"/>
      <c r="I67" s="38"/>
      <c r="J67" s="78"/>
      <c r="K67" s="81"/>
    </row>
    <row r="70" spans="2:11" ht="21" x14ac:dyDescent="0.4">
      <c r="F70" s="42" t="s">
        <v>25</v>
      </c>
      <c r="G70" s="43" t="s">
        <v>18</v>
      </c>
      <c r="H70" s="45" t="s">
        <v>20</v>
      </c>
    </row>
    <row r="72" spans="2:11" x14ac:dyDescent="0.3">
      <c r="B72" s="39" t="s">
        <v>0</v>
      </c>
      <c r="C72" s="39" t="s">
        <v>14</v>
      </c>
      <c r="D72" s="39" t="s">
        <v>15</v>
      </c>
      <c r="E72" s="39" t="s">
        <v>16</v>
      </c>
      <c r="F72" s="40" t="s">
        <v>38</v>
      </c>
      <c r="G72" s="39" t="s">
        <v>31</v>
      </c>
      <c r="H72" s="39" t="s">
        <v>32</v>
      </c>
      <c r="I72" s="39" t="s">
        <v>33</v>
      </c>
      <c r="J72" s="40" t="s">
        <v>36</v>
      </c>
      <c r="K72" s="39" t="s">
        <v>37</v>
      </c>
    </row>
    <row r="73" spans="2:11" ht="15" thickBot="1" x14ac:dyDescent="0.35">
      <c r="B73" s="9"/>
      <c r="C73" s="10"/>
      <c r="D73" s="10"/>
      <c r="E73" s="10"/>
      <c r="F73" s="10"/>
      <c r="G73" s="10"/>
      <c r="H73" s="10"/>
      <c r="I73" s="10"/>
      <c r="J73" s="10"/>
      <c r="K73" s="10"/>
    </row>
    <row r="74" spans="2:11" x14ac:dyDescent="0.3">
      <c r="B74" s="67" t="s">
        <v>11</v>
      </c>
      <c r="C74" s="18"/>
      <c r="D74" s="18"/>
      <c r="E74" s="18"/>
      <c r="F74" s="70" t="s">
        <v>24</v>
      </c>
      <c r="G74" s="20"/>
      <c r="H74" s="18"/>
      <c r="I74" s="31"/>
      <c r="J74" s="55">
        <f>(G75/D3)+(H75/(D3/C3))+(I75)</f>
        <v>118.88888888888889</v>
      </c>
      <c r="K74" s="58">
        <f>J74</f>
        <v>118.88888888888889</v>
      </c>
    </row>
    <row r="75" spans="2:11" x14ac:dyDescent="0.3">
      <c r="B75" s="68"/>
      <c r="C75" s="21">
        <v>22000</v>
      </c>
      <c r="D75" s="23">
        <v>100</v>
      </c>
      <c r="E75" s="32">
        <v>0</v>
      </c>
      <c r="F75" s="71"/>
      <c r="G75" s="21">
        <v>22000</v>
      </c>
      <c r="H75" s="23">
        <v>100</v>
      </c>
      <c r="I75" s="32">
        <v>0</v>
      </c>
      <c r="J75" s="56"/>
      <c r="K75" s="59"/>
    </row>
    <row r="76" spans="2:11" ht="15" thickBot="1" x14ac:dyDescent="0.35">
      <c r="B76" s="69"/>
      <c r="C76" s="19"/>
      <c r="D76" s="19"/>
      <c r="E76" s="19"/>
      <c r="F76" s="72"/>
      <c r="G76" s="22"/>
      <c r="H76" s="24"/>
      <c r="I76" s="33"/>
      <c r="J76" s="57"/>
      <c r="K76" s="60"/>
    </row>
    <row r="77" spans="2:11" x14ac:dyDescent="0.3">
      <c r="B77" s="14"/>
      <c r="C77" s="6"/>
      <c r="D77" s="6"/>
      <c r="E77" s="6"/>
      <c r="F77" s="73" t="s">
        <v>23</v>
      </c>
      <c r="G77" s="12"/>
      <c r="H77" s="25"/>
      <c r="I77" s="34"/>
      <c r="J77" s="55">
        <f>(G78/D3)+(H78/(D3/C3))+(I78)</f>
        <v>24.966666666666665</v>
      </c>
      <c r="K77" s="58">
        <f t="shared" ref="K77" si="8">J77</f>
        <v>24.966666666666665</v>
      </c>
    </row>
    <row r="78" spans="2:11" x14ac:dyDescent="0.3">
      <c r="B78" s="1" t="s">
        <v>13</v>
      </c>
      <c r="C78" s="12">
        <v>4620</v>
      </c>
      <c r="D78" s="25">
        <v>21</v>
      </c>
      <c r="E78" s="34">
        <v>0</v>
      </c>
      <c r="F78" s="74"/>
      <c r="G78" s="12">
        <v>4620</v>
      </c>
      <c r="H78" s="25">
        <v>21</v>
      </c>
      <c r="I78" s="34">
        <v>0</v>
      </c>
      <c r="J78" s="56"/>
      <c r="K78" s="59"/>
    </row>
    <row r="79" spans="2:11" ht="15" thickBot="1" x14ac:dyDescent="0.35">
      <c r="B79" s="14"/>
      <c r="C79" s="6"/>
      <c r="D79" s="6"/>
      <c r="E79" s="6"/>
      <c r="F79" s="75"/>
      <c r="G79" s="12"/>
      <c r="H79" s="25"/>
      <c r="I79" s="34"/>
      <c r="J79" s="57"/>
      <c r="K79" s="60"/>
    </row>
    <row r="80" spans="2:11" x14ac:dyDescent="0.3">
      <c r="B80" s="67" t="s">
        <v>12</v>
      </c>
      <c r="C80" s="18"/>
      <c r="D80" s="18"/>
      <c r="E80" s="18"/>
      <c r="F80" s="70" t="s">
        <v>23</v>
      </c>
      <c r="G80" s="20"/>
      <c r="H80" s="26"/>
      <c r="I80" s="31"/>
      <c r="J80" s="55">
        <f>(G81/D3)+(H81/(D3/C3))+(I81)</f>
        <v>1.1111111111111112</v>
      </c>
      <c r="K80" s="58">
        <f t="shared" ref="K80" si="9">J80</f>
        <v>1.1111111111111112</v>
      </c>
    </row>
    <row r="81" spans="2:11" x14ac:dyDescent="0.3">
      <c r="B81" s="68"/>
      <c r="C81" s="21">
        <v>1000</v>
      </c>
      <c r="D81" s="23">
        <v>0</v>
      </c>
      <c r="E81" s="32">
        <v>0</v>
      </c>
      <c r="F81" s="71"/>
      <c r="G81" s="21">
        <v>1000</v>
      </c>
      <c r="H81" s="23">
        <v>0</v>
      </c>
      <c r="I81" s="32">
        <v>0</v>
      </c>
      <c r="J81" s="56"/>
      <c r="K81" s="59"/>
    </row>
    <row r="82" spans="2:11" ht="15" thickBot="1" x14ac:dyDescent="0.35">
      <c r="B82" s="69"/>
      <c r="C82" s="19"/>
      <c r="D82" s="19"/>
      <c r="E82" s="19"/>
      <c r="F82" s="72"/>
      <c r="G82" s="22"/>
      <c r="H82" s="24"/>
      <c r="I82" s="33"/>
      <c r="J82" s="57"/>
      <c r="K82" s="60"/>
    </row>
    <row r="83" spans="2:11" x14ac:dyDescent="0.3">
      <c r="B83" s="14"/>
      <c r="C83" s="6"/>
      <c r="D83" s="6"/>
      <c r="E83" s="6"/>
      <c r="F83" s="73" t="s">
        <v>23</v>
      </c>
      <c r="G83" s="12"/>
      <c r="H83" s="25"/>
      <c r="I83" s="34"/>
      <c r="J83" s="55">
        <f>(G84/D3)+(H84/(D3/C3))+(I84)</f>
        <v>0.11666666666666667</v>
      </c>
      <c r="K83" s="58">
        <f t="shared" ref="K83" si="10">J83</f>
        <v>0.11666666666666667</v>
      </c>
    </row>
    <row r="84" spans="2:11" x14ac:dyDescent="0.3">
      <c r="B84" s="1" t="s">
        <v>17</v>
      </c>
      <c r="C84" s="12">
        <v>105</v>
      </c>
      <c r="D84" s="25">
        <v>0</v>
      </c>
      <c r="E84" s="34">
        <v>0</v>
      </c>
      <c r="F84" s="74"/>
      <c r="G84" s="12">
        <v>105</v>
      </c>
      <c r="H84" s="25">
        <v>0</v>
      </c>
      <c r="I84" s="34">
        <v>0</v>
      </c>
      <c r="J84" s="56"/>
      <c r="K84" s="59"/>
    </row>
    <row r="85" spans="2:11" ht="15" thickBot="1" x14ac:dyDescent="0.35">
      <c r="B85" s="14"/>
      <c r="C85" s="6"/>
      <c r="D85" s="6"/>
      <c r="E85" s="6"/>
      <c r="F85" s="75"/>
      <c r="G85" s="12"/>
      <c r="H85" s="25"/>
      <c r="I85" s="34"/>
      <c r="J85" s="57"/>
      <c r="K85" s="60"/>
    </row>
    <row r="86" spans="2:11" x14ac:dyDescent="0.3">
      <c r="B86" s="67" t="s">
        <v>10</v>
      </c>
      <c r="C86" s="18"/>
      <c r="D86" s="18"/>
      <c r="E86" s="18"/>
      <c r="F86" s="70" t="s">
        <v>23</v>
      </c>
      <c r="G86" s="20"/>
      <c r="H86" s="26"/>
      <c r="I86" s="31"/>
      <c r="J86" s="55">
        <f>(G87/D3)+(H87/(D3/C3))+(I87)</f>
        <v>111.11111111111111</v>
      </c>
      <c r="K86" s="58">
        <f t="shared" ref="K86" si="11">J86</f>
        <v>111.11111111111111</v>
      </c>
    </row>
    <row r="87" spans="2:11" x14ac:dyDescent="0.3">
      <c r="B87" s="68"/>
      <c r="C87" s="21">
        <v>100000</v>
      </c>
      <c r="D87" s="23">
        <v>0</v>
      </c>
      <c r="E87" s="32">
        <v>0</v>
      </c>
      <c r="F87" s="71"/>
      <c r="G87" s="21">
        <v>100000</v>
      </c>
      <c r="H87" s="23">
        <v>0</v>
      </c>
      <c r="I87" s="32">
        <v>0</v>
      </c>
      <c r="J87" s="56"/>
      <c r="K87" s="59"/>
    </row>
    <row r="88" spans="2:11" ht="15" thickBot="1" x14ac:dyDescent="0.35">
      <c r="B88" s="69"/>
      <c r="C88" s="19"/>
      <c r="D88" s="19"/>
      <c r="E88" s="19"/>
      <c r="F88" s="72"/>
      <c r="G88" s="22"/>
      <c r="H88" s="24"/>
      <c r="I88" s="33"/>
      <c r="J88" s="57"/>
      <c r="K88" s="60"/>
    </row>
    <row r="89" spans="2:11" x14ac:dyDescent="0.3">
      <c r="B89" s="61" t="s">
        <v>1</v>
      </c>
      <c r="C89" s="5"/>
      <c r="D89" s="5"/>
      <c r="E89" s="5"/>
      <c r="F89" s="73" t="s">
        <v>23</v>
      </c>
      <c r="G89" s="11"/>
      <c r="H89" s="27"/>
      <c r="I89" s="35"/>
      <c r="J89" s="55">
        <f>(G90/D3)+(H90)+(I90*(D3/C3))</f>
        <v>625.16339869281046</v>
      </c>
      <c r="K89" s="58">
        <f t="shared" ref="K89" si="12">J89</f>
        <v>625.16339869281046</v>
      </c>
    </row>
    <row r="90" spans="2:11" x14ac:dyDescent="0.3">
      <c r="B90" s="62"/>
      <c r="C90" s="12">
        <v>65000</v>
      </c>
      <c r="D90" s="25">
        <v>500</v>
      </c>
      <c r="E90" s="34">
        <v>50</v>
      </c>
      <c r="F90" s="74"/>
      <c r="G90" s="12">
        <v>65000</v>
      </c>
      <c r="H90" s="25">
        <v>500</v>
      </c>
      <c r="I90" s="34">
        <v>50</v>
      </c>
      <c r="J90" s="56"/>
      <c r="K90" s="59"/>
    </row>
    <row r="91" spans="2:11" ht="15" thickBot="1" x14ac:dyDescent="0.35">
      <c r="B91" s="63"/>
      <c r="C91" s="2"/>
      <c r="D91" s="2"/>
      <c r="E91" s="2"/>
      <c r="F91" s="75"/>
      <c r="G91" s="13"/>
      <c r="H91" s="28"/>
      <c r="I91" s="36"/>
      <c r="J91" s="57"/>
      <c r="K91" s="60"/>
    </row>
    <row r="92" spans="2:11" x14ac:dyDescent="0.3">
      <c r="B92" s="49" t="s">
        <v>2</v>
      </c>
      <c r="C92" s="8"/>
      <c r="D92" s="8"/>
      <c r="E92" s="8"/>
      <c r="F92" s="52" t="s">
        <v>21</v>
      </c>
      <c r="G92" s="15"/>
      <c r="H92" s="29"/>
      <c r="I92" s="37"/>
      <c r="J92" s="55">
        <f>(G93/D3)+(H93/(D3/C3))+(I93)</f>
        <v>141.66666666666666</v>
      </c>
      <c r="K92" s="58">
        <f t="shared" ref="K92" si="13">J92</f>
        <v>141.66666666666666</v>
      </c>
    </row>
    <row r="93" spans="2:11" x14ac:dyDescent="0.3">
      <c r="B93" s="50"/>
      <c r="C93" s="12">
        <v>0</v>
      </c>
      <c r="D93" s="8">
        <v>300</v>
      </c>
      <c r="E93" s="34">
        <v>0</v>
      </c>
      <c r="F93" s="53"/>
      <c r="G93" s="16">
        <v>0</v>
      </c>
      <c r="H93" s="8">
        <v>150</v>
      </c>
      <c r="I93" s="34">
        <v>0</v>
      </c>
      <c r="J93" s="56"/>
      <c r="K93" s="59"/>
    </row>
    <row r="94" spans="2:11" ht="15" thickBot="1" x14ac:dyDescent="0.35">
      <c r="B94" s="51"/>
      <c r="C94" s="4"/>
      <c r="D94" s="4"/>
      <c r="E94" s="4"/>
      <c r="F94" s="54"/>
      <c r="G94" s="17"/>
      <c r="H94" s="30"/>
      <c r="I94" s="38"/>
      <c r="J94" s="57"/>
      <c r="K94" s="60"/>
    </row>
    <row r="95" spans="2:11" x14ac:dyDescent="0.3">
      <c r="B95" s="61" t="s">
        <v>3</v>
      </c>
      <c r="C95" s="5"/>
      <c r="D95" s="5"/>
      <c r="E95" s="5"/>
      <c r="F95" s="64" t="s">
        <v>5</v>
      </c>
      <c r="G95" s="11"/>
      <c r="H95" s="27"/>
      <c r="I95" s="35"/>
      <c r="J95" s="55">
        <f>(G96/D3)+(H96/(D3/C3))+(I96)</f>
        <v>94.444444444444443</v>
      </c>
      <c r="K95" s="58">
        <f t="shared" ref="K95" si="14">J95</f>
        <v>94.444444444444443</v>
      </c>
    </row>
    <row r="96" spans="2:11" x14ac:dyDescent="0.3">
      <c r="B96" s="62"/>
      <c r="C96" s="12">
        <v>0</v>
      </c>
      <c r="D96" s="8">
        <v>200</v>
      </c>
      <c r="E96" s="34">
        <v>0</v>
      </c>
      <c r="F96" s="65"/>
      <c r="G96" s="16">
        <v>0</v>
      </c>
      <c r="H96" s="8">
        <v>100</v>
      </c>
      <c r="I96" s="34">
        <v>0</v>
      </c>
      <c r="J96" s="56"/>
      <c r="K96" s="59"/>
    </row>
    <row r="97" spans="2:11" ht="15" thickBot="1" x14ac:dyDescent="0.35">
      <c r="B97" s="63"/>
      <c r="C97" s="2"/>
      <c r="D97" s="2"/>
      <c r="E97" s="2"/>
      <c r="F97" s="66"/>
      <c r="G97" s="13"/>
      <c r="H97" s="28"/>
      <c r="I97" s="36"/>
      <c r="J97" s="57"/>
      <c r="K97" s="60"/>
    </row>
    <row r="98" spans="2:11" x14ac:dyDescent="0.3">
      <c r="B98" s="49" t="s">
        <v>4</v>
      </c>
      <c r="C98" s="3"/>
      <c r="D98" s="3"/>
      <c r="E98" s="3"/>
      <c r="F98" s="52" t="s">
        <v>22</v>
      </c>
      <c r="G98" s="15"/>
      <c r="H98" s="29"/>
      <c r="I98" s="37"/>
      <c r="J98" s="55">
        <f>(G99/D3)+(H99/(D3/C3))+(I99)</f>
        <v>47.222222222222221</v>
      </c>
      <c r="K98" s="58">
        <f t="shared" ref="K98" si="15">J98</f>
        <v>47.222222222222221</v>
      </c>
    </row>
    <row r="99" spans="2:11" x14ac:dyDescent="0.3">
      <c r="B99" s="50"/>
      <c r="C99" s="12">
        <v>0</v>
      </c>
      <c r="D99" s="8">
        <v>100</v>
      </c>
      <c r="E99" s="34">
        <v>0</v>
      </c>
      <c r="F99" s="53"/>
      <c r="G99" s="16">
        <v>0</v>
      </c>
      <c r="H99" s="8">
        <v>50</v>
      </c>
      <c r="I99" s="34">
        <v>0</v>
      </c>
      <c r="J99" s="56"/>
      <c r="K99" s="59"/>
    </row>
    <row r="100" spans="2:11" ht="15" thickBot="1" x14ac:dyDescent="0.35">
      <c r="B100" s="51"/>
      <c r="C100" s="4"/>
      <c r="D100" s="4"/>
      <c r="E100" s="4"/>
      <c r="F100" s="54"/>
      <c r="G100" s="17"/>
      <c r="H100" s="30"/>
      <c r="I100" s="38"/>
      <c r="J100" s="57"/>
      <c r="K100" s="60"/>
    </row>
  </sheetData>
  <mergeCells count="102">
    <mergeCell ref="B8:B10"/>
    <mergeCell ref="F8:F10"/>
    <mergeCell ref="J8:J10"/>
    <mergeCell ref="K8:K10"/>
    <mergeCell ref="B14:B16"/>
    <mergeCell ref="F14:F16"/>
    <mergeCell ref="J14:J16"/>
    <mergeCell ref="K14:K16"/>
    <mergeCell ref="J17:J19"/>
    <mergeCell ref="J11:J13"/>
    <mergeCell ref="K11:K13"/>
    <mergeCell ref="K17:K19"/>
    <mergeCell ref="F11:F13"/>
    <mergeCell ref="F17:F19"/>
    <mergeCell ref="B20:B22"/>
    <mergeCell ref="F20:F22"/>
    <mergeCell ref="J20:J22"/>
    <mergeCell ref="K20:K22"/>
    <mergeCell ref="B26:B28"/>
    <mergeCell ref="F26:F28"/>
    <mergeCell ref="J26:J28"/>
    <mergeCell ref="B23:B25"/>
    <mergeCell ref="F23:F25"/>
    <mergeCell ref="J23:J25"/>
    <mergeCell ref="B29:B31"/>
    <mergeCell ref="F29:F31"/>
    <mergeCell ref="J29:J31"/>
    <mergeCell ref="B41:B43"/>
    <mergeCell ref="F41:F43"/>
    <mergeCell ref="J41:J43"/>
    <mergeCell ref="K23:K25"/>
    <mergeCell ref="K26:K28"/>
    <mergeCell ref="K29:K31"/>
    <mergeCell ref="K32:K34"/>
    <mergeCell ref="B32:B34"/>
    <mergeCell ref="F32:F34"/>
    <mergeCell ref="K41:K43"/>
    <mergeCell ref="F44:F46"/>
    <mergeCell ref="J44:J46"/>
    <mergeCell ref="K44:K46"/>
    <mergeCell ref="B47:B49"/>
    <mergeCell ref="F47:F49"/>
    <mergeCell ref="J47:J49"/>
    <mergeCell ref="K47:K49"/>
    <mergeCell ref="J32:J34"/>
    <mergeCell ref="B56:B58"/>
    <mergeCell ref="F56:F58"/>
    <mergeCell ref="J56:J58"/>
    <mergeCell ref="K56:K58"/>
    <mergeCell ref="B59:B61"/>
    <mergeCell ref="F59:F61"/>
    <mergeCell ref="J59:J61"/>
    <mergeCell ref="K59:K61"/>
    <mergeCell ref="F50:F52"/>
    <mergeCell ref="J50:J52"/>
    <mergeCell ref="K50:K52"/>
    <mergeCell ref="B53:B55"/>
    <mergeCell ref="F53:F55"/>
    <mergeCell ref="J53:J55"/>
    <mergeCell ref="K53:K55"/>
    <mergeCell ref="B74:B76"/>
    <mergeCell ref="F74:F76"/>
    <mergeCell ref="J74:J76"/>
    <mergeCell ref="K74:K76"/>
    <mergeCell ref="F77:F79"/>
    <mergeCell ref="J77:J79"/>
    <mergeCell ref="K77:K79"/>
    <mergeCell ref="B62:B64"/>
    <mergeCell ref="F62:F64"/>
    <mergeCell ref="J62:J64"/>
    <mergeCell ref="K62:K64"/>
    <mergeCell ref="B65:B67"/>
    <mergeCell ref="F65:F67"/>
    <mergeCell ref="J65:J67"/>
    <mergeCell ref="K65:K67"/>
    <mergeCell ref="B86:B88"/>
    <mergeCell ref="F86:F88"/>
    <mergeCell ref="J86:J88"/>
    <mergeCell ref="K86:K88"/>
    <mergeCell ref="B89:B91"/>
    <mergeCell ref="F89:F91"/>
    <mergeCell ref="J89:J91"/>
    <mergeCell ref="K89:K91"/>
    <mergeCell ref="B80:B82"/>
    <mergeCell ref="F80:F82"/>
    <mergeCell ref="J80:J82"/>
    <mergeCell ref="K80:K82"/>
    <mergeCell ref="F83:F85"/>
    <mergeCell ref="J83:J85"/>
    <mergeCell ref="K83:K85"/>
    <mergeCell ref="B98:B100"/>
    <mergeCell ref="F98:F100"/>
    <mergeCell ref="J98:J100"/>
    <mergeCell ref="K98:K100"/>
    <mergeCell ref="B92:B94"/>
    <mergeCell ref="F92:F94"/>
    <mergeCell ref="J92:J94"/>
    <mergeCell ref="K92:K94"/>
    <mergeCell ref="B95:B97"/>
    <mergeCell ref="F95:F97"/>
    <mergeCell ref="J95:J97"/>
    <mergeCell ref="K95:K97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Miguel Angel Galleguillo</dc:creator>
  <cp:lastModifiedBy>Miguel Angel Galleguillo</cp:lastModifiedBy>
  <dcterms:created xsi:type="dcterms:W3CDTF">2023-06-01T16:04:54Z</dcterms:created>
  <dcterms:modified xsi:type="dcterms:W3CDTF">2024-03-06T12:02:56Z</dcterms:modified>
</cp:coreProperties>
</file>