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5cb969f1e1913e0/Escritorio/Agencias clientes/"/>
    </mc:Choice>
  </mc:AlternateContent>
  <xr:revisionPtr revIDLastSave="67" documentId="8_{04FE417D-E819-4DB6-A71F-E47B06D55E1F}" xr6:coauthVersionLast="47" xr6:coauthVersionMax="47" xr10:uidLastSave="{2444E028-E7EA-4A7F-867A-2EC8A406AA5C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L14" i="1"/>
  <c r="M12" i="1"/>
  <c r="O12" i="1" s="1"/>
  <c r="L12" i="1"/>
  <c r="M11" i="1"/>
  <c r="O11" i="1" s="1"/>
  <c r="L11" i="1"/>
  <c r="L9" i="1"/>
  <c r="M9" i="1"/>
  <c r="O9" i="1" s="1"/>
  <c r="M7" i="1"/>
  <c r="O7" i="1" s="1"/>
  <c r="M6" i="1"/>
  <c r="O6" i="1" s="1"/>
  <c r="L6" i="1"/>
  <c r="L7" i="1"/>
  <c r="L4" i="1"/>
  <c r="M4" i="1"/>
  <c r="L2" i="1"/>
  <c r="L3" i="1"/>
  <c r="M3" i="1"/>
  <c r="O4" i="1"/>
  <c r="M2" i="1"/>
  <c r="O2" i="1" s="1"/>
  <c r="N14" i="1" l="1"/>
  <c r="O14" i="1"/>
  <c r="N6" i="1"/>
  <c r="N12" i="1"/>
  <c r="N11" i="1"/>
  <c r="B20" i="1" s="1"/>
  <c r="N9" i="1"/>
  <c r="N7" i="1"/>
  <c r="N3" i="1"/>
  <c r="N2" i="1"/>
  <c r="N4" i="1"/>
  <c r="O3" i="1"/>
  <c r="B18" i="1" l="1"/>
  <c r="B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Miguel Angel Galleguillo</author>
  </authors>
  <commentList>
    <comment ref="J9" authorId="0" shapeId="0" xr:uid="{DC87DFD2-5103-4503-92C2-FA1AA34EFE5E}">
      <text>
        <r>
          <rPr>
            <b/>
            <sz val="9"/>
            <color indexed="81"/>
            <rFont val="Tahoma"/>
            <family val="2"/>
          </rPr>
          <t xml:space="preserve">Si no tiene 3 venc no mostrarlo
</t>
        </r>
      </text>
    </comment>
  </commentList>
</comments>
</file>

<file path=xl/sharedStrings.xml><?xml version="1.0" encoding="utf-8"?>
<sst xmlns="http://schemas.openxmlformats.org/spreadsheetml/2006/main" count="47" uniqueCount="33">
  <si>
    <t>Tour Andes</t>
  </si>
  <si>
    <t>Traslados VIP</t>
  </si>
  <si>
    <t>Excursiones Mar</t>
  </si>
  <si>
    <t>1er Venc.</t>
  </si>
  <si>
    <t>2do Venc.</t>
  </si>
  <si>
    <t>3er Venc.</t>
  </si>
  <si>
    <t>ALWAYS GLACIERS</t>
  </si>
  <si>
    <t>Fecha IN Servicio</t>
  </si>
  <si>
    <t>Nro. Exp</t>
  </si>
  <si>
    <t>Mundial</t>
  </si>
  <si>
    <t>Valores totales</t>
  </si>
  <si>
    <t xml:space="preserve">OE </t>
  </si>
  <si>
    <t>Fechas OE</t>
  </si>
  <si>
    <t>Fecha Periodo Venc</t>
  </si>
  <si>
    <t>Valor (1er Venc.)</t>
  </si>
  <si>
    <t>Valor (2do Venc.)</t>
  </si>
  <si>
    <t>Valor (3er Venc.)</t>
  </si>
  <si>
    <t>01/11/24-10/11/24</t>
  </si>
  <si>
    <t>Total del Servicio</t>
  </si>
  <si>
    <t>Proveedores</t>
  </si>
  <si>
    <t>Exp</t>
  </si>
  <si>
    <t xml:space="preserve">Ordenes de Egresos </t>
  </si>
  <si>
    <t>Nro OE</t>
  </si>
  <si>
    <t>TOUR ANDES</t>
  </si>
  <si>
    <t>TRASLADOS VIP</t>
  </si>
  <si>
    <t>EXCURSIONES MAR</t>
  </si>
  <si>
    <t>MUNDIAL</t>
  </si>
  <si>
    <t>Proveedor</t>
  </si>
  <si>
    <t>Saldos periodo</t>
  </si>
  <si>
    <t>Total pagado del periodo</t>
  </si>
  <si>
    <t>Saldo del periodo</t>
  </si>
  <si>
    <t>Saldo de la asignacion</t>
  </si>
  <si>
    <t xml:space="preserve">Total de Venc del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</si>
</sst>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USD]\ #,##0.00"/>
    <numFmt numFmtId="165" formatCode="[$ARS]\ #,##0.00"/>
    <numFmt numFmtId="166" formatCode="[$EUR]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Tahoma"/>
      <family val="2"/>
    </font>
    <font>
      <b/>
      <sz val="10"/>
      <color rgb="FFFF0000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4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/>
    <xf numFmtId="14" fontId="0" fillId="3" borderId="1" xfId="0" applyNumberFormat="1" applyFill="1" applyBorder="1"/>
    <xf numFmtId="14" fontId="0" fillId="4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0" fillId="0" borderId="1" xfId="0" applyNumberFormat="1" applyBorder="1"/>
    <xf numFmtId="14" fontId="4" fillId="0" borderId="1" xfId="0" applyNumberFormat="1" applyFont="1" applyBorder="1" applyAlignment="1">
      <alignment horizontal="center"/>
    </xf>
    <xf numFmtId="164" fontId="0" fillId="3" borderId="1" xfId="0" applyNumberFormat="1" applyFill="1" applyBorder="1"/>
    <xf numFmtId="165" fontId="0" fillId="3" borderId="1" xfId="0" applyNumberFormat="1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4" borderId="1" xfId="0" applyNumberFormat="1" applyFill="1" applyBorder="1"/>
    <xf numFmtId="165" fontId="0" fillId="0" borderId="0" xfId="0" applyNumberFormat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  <xf numFmtId="0" fontId="6" fillId="0" borderId="1" xfId="0" applyFont="1" applyBorder="1" applyAlignment="1">
      <alignment horizontal="center" vertical="center"/>
    </xf>
    <xf numFmtId="14" fontId="7" fillId="4" borderId="1" xfId="0" applyNumberFormat="1" applyFont="1" applyFill="1" applyBorder="1"/>
    <xf numFmtId="164" fontId="7" fillId="4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6" borderId="0" xfId="0" applyFill="1"/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/>
    <xf numFmtId="165" fontId="9" fillId="5" borderId="1" xfId="0" applyNumberFormat="1" applyFont="1" applyFill="1" applyBorder="1"/>
    <xf numFmtId="0" fontId="10" fillId="5" borderId="0" xfId="0" applyFont="1" applyFill="1"/>
    <xf numFmtId="164" fontId="9" fillId="5" borderId="1" xfId="0" applyNumberFormat="1" applyFont="1" applyFill="1" applyBorder="1"/>
    <xf numFmtId="166" fontId="9" fillId="5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5" fontId="7" fillId="4" borderId="1" xfId="0" applyNumberFormat="1" applyFont="1" applyFill="1" applyBorder="1"/>
    <xf numFmtId="14" fontId="7" fillId="3" borderId="1" xfId="0" applyNumberFormat="1" applyFont="1" applyFill="1" applyBorder="1"/>
    <xf numFmtId="164" fontId="7" fillId="3" borderId="1" xfId="0" applyNumberFormat="1" applyFont="1" applyFill="1" applyBorder="1"/>
    <xf numFmtId="166" fontId="7" fillId="3" borderId="1" xfId="0" applyNumberFormat="1" applyFont="1" applyFill="1" applyBorder="1"/>
    <xf numFmtId="164" fontId="0" fillId="0" borderId="1" xfId="0" applyNumberFormat="1" applyFont="1" applyFill="1" applyBorder="1"/>
    <xf numFmtId="164" fontId="0" fillId="5" borderId="1" xfId="0" applyNumberFormat="1" applyFont="1" applyFill="1" applyBorder="1"/>
    <xf numFmtId="165" fontId="0" fillId="0" borderId="1" xfId="0" applyNumberFormat="1" applyFont="1" applyFill="1" applyBorder="1"/>
    <xf numFmtId="165" fontId="0" fillId="5" borderId="1" xfId="0" applyNumberFormat="1" applyFont="1" applyFill="1" applyBorder="1"/>
    <xf numFmtId="0" fontId="0" fillId="0" borderId="0" xfId="0" applyFont="1" applyFill="1"/>
    <xf numFmtId="165" fontId="0" fillId="0" borderId="0" xfId="0" applyNumberFormat="1" applyFont="1" applyFill="1"/>
    <xf numFmtId="164" fontId="0" fillId="0" borderId="0" xfId="0" applyNumberFormat="1" applyFont="1" applyFill="1"/>
    <xf numFmtId="166" fontId="0" fillId="0" borderId="1" xfId="0" applyNumberFormat="1" applyFont="1" applyFill="1" applyBorder="1"/>
    <xf numFmtId="166" fontId="0" fillId="5" borderId="1" xfId="0" applyNumberFormat="1" applyFont="1" applyFill="1" applyBorder="1"/>
    <xf numFmtId="166" fontId="0" fillId="0" borderId="0" xfId="0" applyNumberFormat="1" applyFont="1" applyFill="1"/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/>
    <xf numFmtId="164" fontId="1" fillId="0" borderId="0" xfId="0" applyNumberFormat="1" applyFont="1" applyFill="1"/>
    <xf numFmtId="166" fontId="1" fillId="0" borderId="0" xfId="0" applyNumberFormat="1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="120" zoomScaleNormal="120" workbookViewId="0">
      <selection activeCell="G24" sqref="G24"/>
    </sheetView>
  </sheetViews>
  <sheetFormatPr baseColWidth="10" defaultColWidth="8.88671875" defaultRowHeight="14.4" x14ac:dyDescent="0.3"/>
  <cols>
    <col min="1" max="1" width="19.21875" customWidth="1"/>
    <col min="2" max="2" width="17.21875" bestFit="1" customWidth="1"/>
    <col min="3" max="3" width="11.21875" bestFit="1" customWidth="1"/>
    <col min="4" max="5" width="15.77734375" bestFit="1" customWidth="1"/>
    <col min="6" max="6" width="11" bestFit="1" customWidth="1"/>
    <col min="7" max="7" width="15.77734375" bestFit="1" customWidth="1"/>
    <col min="8" max="8" width="11" bestFit="1" customWidth="1"/>
    <col min="9" max="9" width="16" bestFit="1" customWidth="1"/>
    <col min="10" max="10" width="11" bestFit="1" customWidth="1"/>
    <col min="11" max="11" width="15.44140625" bestFit="1" customWidth="1"/>
    <col min="12" max="13" width="14.109375" customWidth="1"/>
    <col min="14" max="15" width="14.109375" bestFit="1" customWidth="1"/>
  </cols>
  <sheetData>
    <row r="1" spans="1:15" ht="28.8" x14ac:dyDescent="0.3">
      <c r="A1" s="48" t="s">
        <v>13</v>
      </c>
      <c r="B1" s="34" t="s">
        <v>27</v>
      </c>
      <c r="C1" s="34" t="s">
        <v>8</v>
      </c>
      <c r="D1" s="34" t="s">
        <v>18</v>
      </c>
      <c r="E1" s="34" t="s">
        <v>7</v>
      </c>
      <c r="F1" s="45" t="s">
        <v>3</v>
      </c>
      <c r="G1" s="45" t="s">
        <v>14</v>
      </c>
      <c r="H1" s="46" t="s">
        <v>4</v>
      </c>
      <c r="I1" s="46" t="s">
        <v>15</v>
      </c>
      <c r="J1" s="47" t="s">
        <v>5</v>
      </c>
      <c r="K1" s="47" t="s">
        <v>16</v>
      </c>
      <c r="L1" s="56" t="s">
        <v>32</v>
      </c>
      <c r="M1" s="56" t="s">
        <v>29</v>
      </c>
      <c r="N1" s="44" t="s">
        <v>30</v>
      </c>
      <c r="O1" s="56" t="s">
        <v>31</v>
      </c>
    </row>
    <row r="2" spans="1:15" x14ac:dyDescent="0.3">
      <c r="A2" s="2" t="s">
        <v>17</v>
      </c>
      <c r="B2" s="4" t="s">
        <v>6</v>
      </c>
      <c r="C2" s="26">
        <v>53</v>
      </c>
      <c r="D2" s="35">
        <v>12000</v>
      </c>
      <c r="E2" s="13">
        <v>45667</v>
      </c>
      <c r="F2" s="6">
        <v>45597</v>
      </c>
      <c r="G2" s="9">
        <v>4000</v>
      </c>
      <c r="H2" s="7">
        <v>45606</v>
      </c>
      <c r="I2" s="14">
        <v>4000</v>
      </c>
      <c r="J2" s="27">
        <v>45616</v>
      </c>
      <c r="K2" s="28">
        <v>4000</v>
      </c>
      <c r="L2" s="62">
        <f>G2+I2</f>
        <v>8000</v>
      </c>
      <c r="M2" s="62">
        <f>D27+D28+D29+D30</f>
        <v>5000</v>
      </c>
      <c r="N2" s="63">
        <f>L2-M2</f>
        <v>3000</v>
      </c>
      <c r="O2" s="62">
        <f>D2-M2</f>
        <v>7000</v>
      </c>
    </row>
    <row r="3" spans="1:15" x14ac:dyDescent="0.3">
      <c r="A3" s="2" t="s">
        <v>17</v>
      </c>
      <c r="B3" s="4" t="s">
        <v>6</v>
      </c>
      <c r="C3" s="26">
        <v>60</v>
      </c>
      <c r="D3" s="35">
        <v>7500</v>
      </c>
      <c r="E3" s="13">
        <v>45703</v>
      </c>
      <c r="F3" s="6">
        <v>45601</v>
      </c>
      <c r="G3" s="9">
        <v>2500</v>
      </c>
      <c r="H3" s="7">
        <v>45605</v>
      </c>
      <c r="I3" s="14">
        <v>2500</v>
      </c>
      <c r="J3" s="8">
        <v>45606</v>
      </c>
      <c r="K3" s="16">
        <v>2500</v>
      </c>
      <c r="L3" s="62">
        <f>G3+I3+K3</f>
        <v>7500</v>
      </c>
      <c r="M3" s="62">
        <f>D31</f>
        <v>3000</v>
      </c>
      <c r="N3" s="63">
        <f t="shared" ref="N3:N4" si="0">L3-M3</f>
        <v>4500</v>
      </c>
      <c r="O3" s="62">
        <f>D3-M3</f>
        <v>4500</v>
      </c>
    </row>
    <row r="4" spans="1:15" x14ac:dyDescent="0.3">
      <c r="A4" s="2" t="s">
        <v>17</v>
      </c>
      <c r="B4" s="4" t="s">
        <v>6</v>
      </c>
      <c r="C4" s="26">
        <v>60</v>
      </c>
      <c r="D4" s="36">
        <v>240000</v>
      </c>
      <c r="E4" s="13">
        <v>45674</v>
      </c>
      <c r="F4" s="6">
        <v>45597</v>
      </c>
      <c r="G4" s="10">
        <v>40000</v>
      </c>
      <c r="H4" s="7">
        <v>45606</v>
      </c>
      <c r="I4" s="15">
        <v>100000</v>
      </c>
      <c r="J4" s="27">
        <v>45626</v>
      </c>
      <c r="K4" s="58">
        <v>100000</v>
      </c>
      <c r="L4" s="64">
        <f>G4+I4</f>
        <v>140000</v>
      </c>
      <c r="M4" s="64">
        <f>D32+D33</f>
        <v>125000</v>
      </c>
      <c r="N4" s="65">
        <f t="shared" si="0"/>
        <v>15000</v>
      </c>
      <c r="O4" s="64">
        <f>D4-M4</f>
        <v>115000</v>
      </c>
    </row>
    <row r="5" spans="1:15" x14ac:dyDescent="0.3">
      <c r="B5" s="21"/>
      <c r="C5" s="21"/>
      <c r="D5" s="37"/>
      <c r="E5" s="22"/>
      <c r="F5" s="20"/>
      <c r="G5" s="19"/>
      <c r="H5" s="20"/>
      <c r="J5" s="20"/>
      <c r="L5" s="66"/>
      <c r="M5" s="66"/>
      <c r="N5" s="66"/>
      <c r="O5" s="66"/>
    </row>
    <row r="6" spans="1:15" x14ac:dyDescent="0.3">
      <c r="A6" s="2" t="s">
        <v>17</v>
      </c>
      <c r="B6" s="5" t="s">
        <v>0</v>
      </c>
      <c r="C6" s="32">
        <v>70</v>
      </c>
      <c r="D6" s="36">
        <v>400000</v>
      </c>
      <c r="E6" s="13">
        <v>45641</v>
      </c>
      <c r="F6" s="6">
        <v>45595</v>
      </c>
      <c r="G6" s="10">
        <v>100000</v>
      </c>
      <c r="H6" s="7">
        <v>45601</v>
      </c>
      <c r="I6" s="15">
        <v>150000</v>
      </c>
      <c r="J6" s="8">
        <v>45606</v>
      </c>
      <c r="K6" s="17">
        <v>150000</v>
      </c>
      <c r="L6" s="64">
        <f>G6+I6+K6</f>
        <v>400000</v>
      </c>
      <c r="M6" s="64">
        <f>D35+D36</f>
        <v>150000</v>
      </c>
      <c r="N6" s="65">
        <f t="shared" ref="N6:N7" si="1">L6-M6</f>
        <v>250000</v>
      </c>
      <c r="O6" s="64">
        <f>D6-M6</f>
        <v>250000</v>
      </c>
    </row>
    <row r="7" spans="1:15" x14ac:dyDescent="0.3">
      <c r="A7" s="2" t="s">
        <v>17</v>
      </c>
      <c r="B7" s="5" t="s">
        <v>0</v>
      </c>
      <c r="C7" s="32">
        <v>72</v>
      </c>
      <c r="D7" s="36">
        <v>68000</v>
      </c>
      <c r="E7" s="13">
        <v>45656</v>
      </c>
      <c r="F7" s="6">
        <v>45585</v>
      </c>
      <c r="G7" s="10">
        <v>25000</v>
      </c>
      <c r="H7" s="7">
        <v>45597</v>
      </c>
      <c r="I7" s="15">
        <v>25000</v>
      </c>
      <c r="J7" s="27">
        <v>45611</v>
      </c>
      <c r="K7" s="58">
        <v>18000</v>
      </c>
      <c r="L7" s="64">
        <f>G7+I7</f>
        <v>50000</v>
      </c>
      <c r="M7" s="64">
        <f>D37+D38</f>
        <v>60000</v>
      </c>
      <c r="N7" s="65">
        <f t="shared" si="1"/>
        <v>-10000</v>
      </c>
      <c r="O7" s="64">
        <f>D7-M7</f>
        <v>8000</v>
      </c>
    </row>
    <row r="8" spans="1:15" x14ac:dyDescent="0.3">
      <c r="B8" s="24"/>
      <c r="C8" s="33"/>
      <c r="D8" s="37"/>
      <c r="E8" s="22"/>
      <c r="F8" s="20"/>
      <c r="G8" s="19"/>
      <c r="H8" s="20"/>
      <c r="I8" s="19"/>
      <c r="J8" s="20"/>
      <c r="K8" s="19"/>
      <c r="L8" s="67"/>
      <c r="M8" s="67"/>
      <c r="N8" s="67"/>
      <c r="O8" s="67"/>
    </row>
    <row r="9" spans="1:15" x14ac:dyDescent="0.3">
      <c r="A9" s="2" t="s">
        <v>17</v>
      </c>
      <c r="B9" s="5" t="s">
        <v>1</v>
      </c>
      <c r="C9" s="32">
        <v>77</v>
      </c>
      <c r="D9" s="35">
        <v>2600</v>
      </c>
      <c r="E9" s="13">
        <v>45721</v>
      </c>
      <c r="F9" s="6">
        <v>45575</v>
      </c>
      <c r="G9" s="9">
        <v>1500</v>
      </c>
      <c r="H9" s="59">
        <v>45611</v>
      </c>
      <c r="I9" s="60">
        <v>1100</v>
      </c>
      <c r="J9" s="1"/>
      <c r="K9" s="16"/>
      <c r="L9" s="62">
        <f>G9</f>
        <v>1500</v>
      </c>
      <c r="M9" s="62">
        <f>D40</f>
        <v>500</v>
      </c>
      <c r="N9" s="63">
        <f t="shared" ref="N9" si="2">L9-M9</f>
        <v>1000</v>
      </c>
      <c r="O9" s="62">
        <f>D9-M9</f>
        <v>2100</v>
      </c>
    </row>
    <row r="10" spans="1:15" x14ac:dyDescent="0.3">
      <c r="B10" s="24"/>
      <c r="C10" s="33"/>
      <c r="D10" s="38"/>
      <c r="E10" s="22"/>
      <c r="F10" s="20"/>
      <c r="G10" s="23"/>
      <c r="H10" s="20"/>
      <c r="I10" s="23"/>
      <c r="K10" s="23"/>
      <c r="L10" s="68"/>
      <c r="M10" s="68"/>
      <c r="N10" s="68"/>
      <c r="O10" s="68"/>
    </row>
    <row r="11" spans="1:15" x14ac:dyDescent="0.3">
      <c r="A11" s="2" t="s">
        <v>17</v>
      </c>
      <c r="B11" s="5" t="s">
        <v>2</v>
      </c>
      <c r="C11" s="32">
        <v>80</v>
      </c>
      <c r="D11" s="39">
        <v>3200</v>
      </c>
      <c r="E11" s="13">
        <v>45627</v>
      </c>
      <c r="F11" s="6">
        <v>45597</v>
      </c>
      <c r="G11" s="11">
        <v>2200</v>
      </c>
      <c r="H11" s="59">
        <v>45616</v>
      </c>
      <c r="I11" s="61">
        <v>1000</v>
      </c>
      <c r="J11" s="1"/>
      <c r="K11" s="18"/>
      <c r="L11" s="69">
        <f>G11</f>
        <v>2200</v>
      </c>
      <c r="M11" s="69">
        <f>D42</f>
        <v>3000</v>
      </c>
      <c r="N11" s="70">
        <f t="shared" ref="N11" si="3">L11-M11</f>
        <v>-800</v>
      </c>
      <c r="O11" s="69">
        <f>D11-M11</f>
        <v>200</v>
      </c>
    </row>
    <row r="12" spans="1:15" x14ac:dyDescent="0.3">
      <c r="A12" s="2" t="s">
        <v>17</v>
      </c>
      <c r="B12" s="5" t="s">
        <v>2</v>
      </c>
      <c r="C12" s="32">
        <v>80</v>
      </c>
      <c r="D12" s="35">
        <v>1500</v>
      </c>
      <c r="E12" s="13">
        <v>45629</v>
      </c>
      <c r="F12" s="6">
        <v>45555</v>
      </c>
      <c r="G12" s="9">
        <v>500</v>
      </c>
      <c r="H12" s="7">
        <v>45585</v>
      </c>
      <c r="I12" s="14">
        <v>500</v>
      </c>
      <c r="J12" s="27">
        <v>45616</v>
      </c>
      <c r="K12" s="28">
        <v>500</v>
      </c>
      <c r="L12" s="62">
        <f>G12+I12</f>
        <v>1000</v>
      </c>
      <c r="M12" s="62">
        <f>D43+D44</f>
        <v>1000</v>
      </c>
      <c r="N12" s="63">
        <f t="shared" ref="N12" si="4">L12-M12</f>
        <v>0</v>
      </c>
      <c r="O12" s="62">
        <f>D12-M12</f>
        <v>500</v>
      </c>
    </row>
    <row r="13" spans="1:15" x14ac:dyDescent="0.3">
      <c r="B13" s="24"/>
      <c r="C13" s="33"/>
      <c r="D13" s="40"/>
      <c r="E13" s="22"/>
      <c r="F13" s="20"/>
      <c r="G13" s="25"/>
      <c r="H13" s="20"/>
      <c r="I13" s="25"/>
      <c r="K13" s="25"/>
      <c r="L13" s="71"/>
      <c r="M13" s="71"/>
      <c r="N13" s="71"/>
      <c r="O13" s="71"/>
    </row>
    <row r="14" spans="1:15" x14ac:dyDescent="0.3">
      <c r="A14" s="2" t="s">
        <v>17</v>
      </c>
      <c r="B14" s="5" t="s">
        <v>9</v>
      </c>
      <c r="C14" s="32">
        <v>87</v>
      </c>
      <c r="D14" s="35">
        <v>25000</v>
      </c>
      <c r="E14" s="13">
        <v>45611</v>
      </c>
      <c r="F14" s="6">
        <v>45546</v>
      </c>
      <c r="G14" s="9">
        <v>10000</v>
      </c>
      <c r="H14" s="7">
        <v>45576</v>
      </c>
      <c r="I14" s="14">
        <v>10000</v>
      </c>
      <c r="J14" s="27">
        <v>45607</v>
      </c>
      <c r="K14" s="28">
        <v>5000</v>
      </c>
      <c r="L14" s="62">
        <f>G14+I14</f>
        <v>20000</v>
      </c>
      <c r="M14" s="62">
        <f>D46</f>
        <v>15000</v>
      </c>
      <c r="N14" s="63">
        <f t="shared" ref="N14" si="5">L14-M14</f>
        <v>5000</v>
      </c>
      <c r="O14" s="62">
        <f>D14-M14</f>
        <v>10000</v>
      </c>
    </row>
    <row r="15" spans="1:15" x14ac:dyDescent="0.3">
      <c r="B15" s="24"/>
      <c r="C15" s="33"/>
      <c r="D15" s="38"/>
      <c r="E15" s="22"/>
      <c r="F15" s="20"/>
      <c r="G15" s="23"/>
      <c r="H15" s="20"/>
      <c r="I15" s="23"/>
      <c r="J15" s="20"/>
      <c r="K15" s="23"/>
      <c r="L15" s="23"/>
      <c r="M15" s="23"/>
      <c r="N15" s="23"/>
      <c r="O15" s="23"/>
    </row>
    <row r="17" spans="1:6" ht="15.6" x14ac:dyDescent="0.3">
      <c r="A17" s="49" t="s">
        <v>28</v>
      </c>
      <c r="B17" s="49" t="s">
        <v>10</v>
      </c>
      <c r="C17" s="57"/>
      <c r="F17" s="72"/>
    </row>
    <row r="18" spans="1:6" ht="15.6" x14ac:dyDescent="0.3">
      <c r="A18" s="50" t="s">
        <v>17</v>
      </c>
      <c r="B18" s="51">
        <f>N4+N6+N7</f>
        <v>255000</v>
      </c>
      <c r="C18" s="57"/>
      <c r="F18" s="73"/>
    </row>
    <row r="19" spans="1:6" ht="15.6" x14ac:dyDescent="0.3">
      <c r="A19" s="52"/>
      <c r="B19" s="53">
        <f>N2+N3+N9+N12+N14</f>
        <v>13500</v>
      </c>
      <c r="C19" s="57"/>
      <c r="F19" s="74"/>
    </row>
    <row r="20" spans="1:6" ht="15.6" x14ac:dyDescent="0.3">
      <c r="A20" s="52"/>
      <c r="B20" s="54">
        <f>N11</f>
        <v>-800</v>
      </c>
      <c r="C20" s="57"/>
      <c r="F20" s="75"/>
    </row>
    <row r="25" spans="1:6" x14ac:dyDescent="0.3">
      <c r="A25" s="76" t="s">
        <v>21</v>
      </c>
      <c r="B25" s="43"/>
      <c r="C25" s="43"/>
      <c r="D25" s="43"/>
      <c r="E25" s="43"/>
    </row>
    <row r="26" spans="1:6" x14ac:dyDescent="0.3">
      <c r="A26" s="5" t="s">
        <v>19</v>
      </c>
      <c r="B26" s="5" t="s">
        <v>20</v>
      </c>
      <c r="C26" s="5" t="s">
        <v>12</v>
      </c>
      <c r="D26" s="5" t="s">
        <v>11</v>
      </c>
      <c r="E26" s="5" t="s">
        <v>22</v>
      </c>
    </row>
    <row r="27" spans="1:6" x14ac:dyDescent="0.3">
      <c r="A27" s="29" t="s">
        <v>6</v>
      </c>
      <c r="B27" s="26">
        <v>53</v>
      </c>
      <c r="C27" s="55">
        <v>45579</v>
      </c>
      <c r="D27" s="9">
        <v>3000</v>
      </c>
      <c r="E27" s="5">
        <v>56</v>
      </c>
    </row>
    <row r="28" spans="1:6" x14ac:dyDescent="0.3">
      <c r="A28" s="3"/>
      <c r="B28" s="26">
        <v>53</v>
      </c>
      <c r="C28" s="55">
        <v>45594</v>
      </c>
      <c r="D28" s="9">
        <v>1000</v>
      </c>
      <c r="E28" s="5">
        <v>59</v>
      </c>
    </row>
    <row r="29" spans="1:6" x14ac:dyDescent="0.3">
      <c r="A29" s="3"/>
      <c r="B29" s="26">
        <v>53</v>
      </c>
      <c r="C29" s="55">
        <v>45601</v>
      </c>
      <c r="D29" s="9">
        <v>700</v>
      </c>
      <c r="E29" s="5">
        <v>63</v>
      </c>
    </row>
    <row r="30" spans="1:6" x14ac:dyDescent="0.3">
      <c r="A30" s="3"/>
      <c r="B30" s="26">
        <v>53</v>
      </c>
      <c r="C30" s="55">
        <v>45604</v>
      </c>
      <c r="D30" s="9">
        <v>300</v>
      </c>
      <c r="E30" s="5">
        <v>75</v>
      </c>
    </row>
    <row r="31" spans="1:6" x14ac:dyDescent="0.3">
      <c r="A31" s="3"/>
      <c r="B31" s="26">
        <v>60</v>
      </c>
      <c r="C31" s="30">
        <v>45600</v>
      </c>
      <c r="D31" s="9">
        <v>3000</v>
      </c>
      <c r="E31" s="5">
        <v>65</v>
      </c>
    </row>
    <row r="32" spans="1:6" x14ac:dyDescent="0.3">
      <c r="A32" s="3"/>
      <c r="B32" s="26">
        <v>60</v>
      </c>
      <c r="C32" s="30">
        <v>45597</v>
      </c>
      <c r="D32" s="10">
        <v>30000</v>
      </c>
      <c r="E32" s="5">
        <v>60</v>
      </c>
    </row>
    <row r="33" spans="1:5" x14ac:dyDescent="0.3">
      <c r="A33" s="3"/>
      <c r="B33" s="26">
        <v>60</v>
      </c>
      <c r="C33" s="30">
        <v>45597</v>
      </c>
      <c r="D33" s="10">
        <v>95000</v>
      </c>
      <c r="E33" s="5">
        <v>61</v>
      </c>
    </row>
    <row r="35" spans="1:5" x14ac:dyDescent="0.3">
      <c r="A35" s="29" t="s">
        <v>23</v>
      </c>
      <c r="B35" s="26">
        <v>70</v>
      </c>
      <c r="C35" s="30">
        <v>45593</v>
      </c>
      <c r="D35" s="10">
        <v>100000</v>
      </c>
      <c r="E35" s="5">
        <v>57</v>
      </c>
    </row>
    <row r="36" spans="1:5" x14ac:dyDescent="0.3">
      <c r="A36" s="3"/>
      <c r="B36" s="26">
        <v>70</v>
      </c>
      <c r="C36" s="30">
        <v>45594</v>
      </c>
      <c r="D36" s="10">
        <v>50000</v>
      </c>
      <c r="E36" s="5">
        <v>58</v>
      </c>
    </row>
    <row r="37" spans="1:5" x14ac:dyDescent="0.3">
      <c r="A37" s="3"/>
      <c r="B37" s="26">
        <v>72</v>
      </c>
      <c r="C37" s="41">
        <v>45595</v>
      </c>
      <c r="D37" s="10">
        <v>30000</v>
      </c>
      <c r="E37" s="5">
        <v>62</v>
      </c>
    </row>
    <row r="38" spans="1:5" x14ac:dyDescent="0.3">
      <c r="B38" s="26">
        <v>72</v>
      </c>
      <c r="C38" s="30">
        <v>45597</v>
      </c>
      <c r="D38" s="10">
        <v>30000</v>
      </c>
      <c r="E38" s="5">
        <v>64</v>
      </c>
    </row>
    <row r="40" spans="1:5" x14ac:dyDescent="0.3">
      <c r="A40" s="29" t="s">
        <v>24</v>
      </c>
      <c r="B40" s="26">
        <v>77</v>
      </c>
      <c r="C40" s="30">
        <v>45579</v>
      </c>
      <c r="D40" s="9">
        <v>500</v>
      </c>
      <c r="E40" s="5">
        <v>56</v>
      </c>
    </row>
    <row r="41" spans="1:5" x14ac:dyDescent="0.3">
      <c r="A41" s="3"/>
      <c r="B41" s="26"/>
      <c r="C41" s="42"/>
      <c r="D41" s="12"/>
      <c r="E41" s="5"/>
    </row>
    <row r="42" spans="1:5" x14ac:dyDescent="0.3">
      <c r="A42" s="29" t="s">
        <v>25</v>
      </c>
      <c r="B42" s="26">
        <v>80</v>
      </c>
      <c r="C42" s="30">
        <v>45597</v>
      </c>
      <c r="D42" s="11">
        <v>3000</v>
      </c>
      <c r="E42" s="5">
        <v>56</v>
      </c>
    </row>
    <row r="43" spans="1:5" x14ac:dyDescent="0.3">
      <c r="A43" s="3"/>
      <c r="B43" s="26">
        <v>80</v>
      </c>
      <c r="C43" s="30">
        <v>45585</v>
      </c>
      <c r="D43" s="9">
        <v>500</v>
      </c>
      <c r="E43" s="5">
        <v>66</v>
      </c>
    </row>
    <row r="44" spans="1:5" x14ac:dyDescent="0.3">
      <c r="A44" s="31"/>
      <c r="B44" s="26">
        <v>80</v>
      </c>
      <c r="C44" s="30">
        <v>45606</v>
      </c>
      <c r="D44" s="9">
        <v>500</v>
      </c>
      <c r="E44" s="5">
        <v>68</v>
      </c>
    </row>
    <row r="46" spans="1:5" x14ac:dyDescent="0.3">
      <c r="A46" s="29" t="s">
        <v>26</v>
      </c>
      <c r="B46" s="26">
        <v>87</v>
      </c>
      <c r="C46" s="30">
        <v>45545</v>
      </c>
      <c r="D46" s="9">
        <v>15000</v>
      </c>
      <c r="E46" s="5">
        <v>56</v>
      </c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2024-09-23T13:48:18Z</dcterms:created>
  <dcterms:modified xsi:type="dcterms:W3CDTF">2024-10-07T23:48:37Z</dcterms:modified>
</cp:coreProperties>
</file>